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0" windowWidth="11745" windowHeight="6510" firstSheet="21" activeTab="22"/>
  </bookViews>
  <sheets>
    <sheet name="1月現金出納表" sheetId="1" r:id="rId1"/>
    <sheet name="1月平衡表" sheetId="2" r:id="rId2"/>
    <sheet name="2月現金出納表 " sheetId="3" r:id="rId3"/>
    <sheet name="2月平衡表 " sheetId="4" r:id="rId4"/>
    <sheet name="3月現金出納表  " sheetId="5" r:id="rId5"/>
    <sheet name="3月平衡表  " sheetId="6" r:id="rId6"/>
    <sheet name="4月現金出納表  " sheetId="7" r:id="rId7"/>
    <sheet name="4月平衡表  " sheetId="8" r:id="rId8"/>
    <sheet name="5月現金出納表   " sheetId="9" r:id="rId9"/>
    <sheet name="5月平衡表   " sheetId="10" r:id="rId10"/>
    <sheet name="6月現金出納表   " sheetId="11" r:id="rId11"/>
    <sheet name="6月平衡表  " sheetId="12" r:id="rId12"/>
    <sheet name="7月現金出納表    " sheetId="13" r:id="rId13"/>
    <sheet name="7月平衡表   " sheetId="14" r:id="rId14"/>
    <sheet name="8月現金出納表     " sheetId="15" r:id="rId15"/>
    <sheet name="8月平衡表    " sheetId="16" r:id="rId16"/>
    <sheet name="9月現金出納表      " sheetId="17" r:id="rId17"/>
    <sheet name="9月平衡表     " sheetId="18" r:id="rId18"/>
    <sheet name="10月現金出納表       " sheetId="19" r:id="rId19"/>
    <sheet name="10月平衡表     " sheetId="20" r:id="rId20"/>
    <sheet name="11月現金出納表        " sheetId="21" r:id="rId21"/>
    <sheet name="11月平衡表      " sheetId="22" r:id="rId22"/>
    <sheet name="12月現金出納表        " sheetId="23" r:id="rId23"/>
    <sheet name="12月平衡表       " sheetId="24" r:id="rId24"/>
    <sheet name="Sheet5" sheetId="25" r:id="rId25"/>
    <sheet name="11" sheetId="26" r:id="rId26"/>
    <sheet name="Sheet1" sheetId="27" r:id="rId27"/>
    <sheet name="Sheet2" sheetId="28" r:id="rId28"/>
    <sheet name="Sheet3" sheetId="29" r:id="rId29"/>
  </sheets>
  <definedNames/>
  <calcPr fullCalcOnLoad="1"/>
</workbook>
</file>

<file path=xl/sharedStrings.xml><?xml version="1.0" encoding="utf-8"?>
<sst xmlns="http://schemas.openxmlformats.org/spreadsheetml/2006/main" count="1966" uniqueCount="909">
  <si>
    <t>高雄市政府工務局</t>
  </si>
  <si>
    <t>歲入、歲出類現金出納表</t>
  </si>
  <si>
    <r>
      <t>科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目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摘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要</t>
    </r>
  </si>
  <si>
    <r>
      <t>金</t>
    </r>
    <r>
      <rPr>
        <b/>
        <sz val="14"/>
        <rFont val="Times New Roman"/>
        <family val="1"/>
      </rPr>
      <t xml:space="preserve">                        </t>
    </r>
    <r>
      <rPr>
        <b/>
        <sz val="14"/>
        <rFont val="標楷體"/>
        <family val="4"/>
      </rPr>
      <t>額</t>
    </r>
  </si>
  <si>
    <r>
      <t>小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計</t>
    </r>
  </si>
  <si>
    <r>
      <t>合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</rPr>
      <t>計</t>
    </r>
  </si>
  <si>
    <r>
      <t>總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</rPr>
      <t>計</t>
    </r>
  </si>
  <si>
    <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項</t>
    </r>
  </si>
  <si>
    <r>
      <t xml:space="preserve"> 1.</t>
    </r>
    <r>
      <rPr>
        <sz val="11"/>
        <rFont val="標楷體"/>
        <family val="4"/>
      </rPr>
      <t>上期結存</t>
    </r>
  </si>
  <si>
    <r>
      <t xml:space="preserve"> (1)</t>
    </r>
    <r>
      <rPr>
        <sz val="11"/>
        <rFont val="標楷體"/>
        <family val="4"/>
      </rP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</si>
  <si>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(2)</t>
    </r>
    <r>
      <rPr>
        <sz val="11"/>
        <rFont val="標楷體"/>
        <family val="4"/>
      </rP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</si>
  <si>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(3)</t>
    </r>
    <r>
      <rPr>
        <sz val="11"/>
        <rFont val="標楷體"/>
        <family val="4"/>
      </rPr>
      <t>可支庫款</t>
    </r>
    <r>
      <rPr>
        <sz val="11"/>
        <rFont val="Times New Roman"/>
        <family val="1"/>
      </rPr>
      <t xml:space="preserve"> </t>
    </r>
  </si>
  <si>
    <r>
      <t xml:space="preserve">   (4)</t>
    </r>
    <r>
      <rPr>
        <sz val="11"/>
        <rFont val="標楷體"/>
        <family val="4"/>
      </rPr>
      <t>保留庫款</t>
    </r>
  </si>
  <si>
    <r>
      <t xml:space="preserve">   (5)</t>
    </r>
    <r>
      <rPr>
        <sz val="11"/>
        <rFont val="標楷體"/>
        <family val="4"/>
      </rPr>
      <t>零用金</t>
    </r>
  </si>
  <si>
    <r>
      <t xml:space="preserve"> 2.</t>
    </r>
    <r>
      <rPr>
        <sz val="11"/>
        <rFont val="標楷體"/>
        <family val="4"/>
      </rPr>
      <t>本期收入</t>
    </r>
  </si>
  <si>
    <r>
      <t xml:space="preserve">   (1)</t>
    </r>
    <r>
      <rPr>
        <sz val="11"/>
        <rFont val="標楷體"/>
        <family val="4"/>
      </rPr>
      <t>應收歲入款</t>
    </r>
  </si>
  <si>
    <r>
      <t xml:space="preserve">   (2)</t>
    </r>
    <r>
      <rPr>
        <sz val="11"/>
        <rFont val="標楷體"/>
        <family val="4"/>
      </rPr>
      <t>保管款</t>
    </r>
  </si>
  <si>
    <r>
      <t xml:space="preserve">      </t>
    </r>
    <r>
      <rPr>
        <sz val="11"/>
        <rFont val="標楷體"/>
        <family val="4"/>
      </rPr>
      <t>收入數</t>
    </r>
  </si>
  <si>
    <r>
      <t xml:space="preserve">      </t>
    </r>
    <r>
      <rPr>
        <sz val="11"/>
        <rFont val="標楷體"/>
        <family val="4"/>
      </rPr>
      <t>減：沖轉或發還數</t>
    </r>
  </si>
  <si>
    <r>
      <t xml:space="preserve">   (3)</t>
    </r>
    <r>
      <rPr>
        <sz val="11"/>
        <rFont val="標楷體"/>
        <family val="4"/>
      </rPr>
      <t>暫收款</t>
    </r>
  </si>
  <si>
    <r>
      <t xml:space="preserve">   (4)</t>
    </r>
    <r>
      <rPr>
        <sz val="11"/>
        <rFont val="標楷體"/>
        <family val="4"/>
      </rPr>
      <t>歲入實收數</t>
    </r>
  </si>
  <si>
    <r>
      <t xml:space="preserve">    </t>
    </r>
    <r>
      <rPr>
        <sz val="11"/>
        <rFont val="標楷體"/>
        <family val="4"/>
      </rPr>
      <t>罰款收入</t>
    </r>
  </si>
  <si>
    <r>
      <t xml:space="preserve">           </t>
    </r>
    <r>
      <rPr>
        <sz val="11"/>
        <rFont val="標楷體"/>
        <family val="4"/>
      </rPr>
      <t>行政規費</t>
    </r>
  </si>
  <si>
    <r>
      <t xml:space="preserve">           </t>
    </r>
    <r>
      <rPr>
        <sz val="11"/>
        <rFont val="標楷體"/>
        <family val="4"/>
      </rPr>
      <t>使用規費收入</t>
    </r>
  </si>
  <si>
    <r>
      <t xml:space="preserve">    </t>
    </r>
    <r>
      <rPr>
        <sz val="11"/>
        <rFont val="標楷體"/>
        <family val="4"/>
      </rPr>
      <t>什項收入</t>
    </r>
  </si>
  <si>
    <r>
      <t xml:space="preserve">   (5)</t>
    </r>
    <r>
      <rPr>
        <sz val="11"/>
        <rFont val="標楷體"/>
        <family val="4"/>
      </rPr>
      <t>預計支用數</t>
    </r>
  </si>
  <si>
    <r>
      <t xml:space="preserve">   (6)</t>
    </r>
    <r>
      <rPr>
        <sz val="11"/>
        <rFont val="標楷體"/>
        <family val="4"/>
      </rPr>
      <t>代收款</t>
    </r>
  </si>
  <si>
    <r>
      <t xml:space="preserve">    </t>
    </r>
    <r>
      <rPr>
        <sz val="11"/>
        <rFont val="標楷體"/>
        <family val="4"/>
      </rPr>
      <t>收入數</t>
    </r>
  </si>
  <si>
    <r>
      <t xml:space="preserve">        </t>
    </r>
    <r>
      <rPr>
        <sz val="11"/>
        <rFont val="標楷體"/>
        <family val="4"/>
      </rPr>
      <t>減：沖轉或發還數</t>
    </r>
  </si>
  <si>
    <r>
      <t xml:space="preserve">   (7)</t>
    </r>
    <r>
      <rPr>
        <sz val="11"/>
        <rFont val="標楷體"/>
        <family val="4"/>
      </rPr>
      <t>預領經費</t>
    </r>
  </si>
  <si>
    <r>
      <t xml:space="preserve">        </t>
    </r>
    <r>
      <rPr>
        <sz val="11"/>
        <rFont val="標楷體"/>
        <family val="4"/>
      </rPr>
      <t>減：沖轉數</t>
    </r>
  </si>
  <si>
    <r>
      <t xml:space="preserve">   (8)</t>
    </r>
    <r>
      <rPr>
        <sz val="11"/>
        <rFont val="標楷體"/>
        <family val="4"/>
      </rPr>
      <t>受託經費</t>
    </r>
  </si>
  <si>
    <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</t>
    </r>
  </si>
  <si>
    <r>
      <t>付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項</t>
    </r>
  </si>
  <si>
    <r>
      <t xml:space="preserve"> 1.</t>
    </r>
    <r>
      <rPr>
        <sz val="11"/>
        <rFont val="標楷體"/>
        <family val="4"/>
      </rPr>
      <t>本期支出</t>
    </r>
  </si>
  <si>
    <r>
      <t xml:space="preserve">   (1)</t>
    </r>
    <r>
      <rPr>
        <sz val="11"/>
        <rFont val="標楷體"/>
        <family val="4"/>
      </rPr>
      <t>歲入納庫數</t>
    </r>
    <r>
      <rPr>
        <sz val="11"/>
        <rFont val="Times New Roman"/>
        <family val="1"/>
      </rPr>
      <t xml:space="preserve">  </t>
    </r>
  </si>
  <si>
    <r>
      <t xml:space="preserve">   (2)</t>
    </r>
    <r>
      <rPr>
        <sz val="11"/>
        <rFont val="標楷體"/>
        <family val="4"/>
      </rPr>
      <t>應納庫款</t>
    </r>
    <r>
      <rPr>
        <sz val="11"/>
        <rFont val="Times New Roman"/>
        <family val="1"/>
      </rPr>
      <t xml:space="preserve"> </t>
    </r>
  </si>
  <si>
    <r>
      <t xml:space="preserve">    </t>
    </r>
    <r>
      <rPr>
        <sz val="11"/>
        <rFont val="標楷體"/>
        <family val="4"/>
      </rPr>
      <t>預付數</t>
    </r>
  </si>
  <si>
    <r>
      <t xml:space="preserve">        </t>
    </r>
    <r>
      <rPr>
        <sz val="11"/>
        <rFont val="標楷體"/>
        <family val="4"/>
      </rPr>
      <t>減：沖轉或收回數</t>
    </r>
  </si>
  <si>
    <r>
      <t xml:space="preserve">   (4)</t>
    </r>
    <r>
      <rPr>
        <sz val="11"/>
        <rFont val="標楷體"/>
        <family val="4"/>
      </rPr>
      <t>預付費用</t>
    </r>
    <r>
      <rPr>
        <sz val="11"/>
        <rFont val="Times New Roman"/>
        <family val="1"/>
      </rPr>
      <t xml:space="preserve">  </t>
    </r>
  </si>
  <si>
    <r>
      <t xml:space="preserve">   (4)</t>
    </r>
    <r>
      <rPr>
        <sz val="11"/>
        <rFont val="標楷體"/>
        <family val="4"/>
      </rPr>
      <t>押金</t>
    </r>
    <r>
      <rPr>
        <sz val="11"/>
        <rFont val="Times New Roman"/>
        <family val="1"/>
      </rPr>
      <t xml:space="preserve">  </t>
    </r>
  </si>
  <si>
    <r>
      <t xml:space="preserve">    </t>
    </r>
    <r>
      <rPr>
        <sz val="11"/>
        <rFont val="標楷體"/>
        <family val="4"/>
      </rPr>
      <t>支付數</t>
    </r>
  </si>
  <si>
    <r>
      <t xml:space="preserve">   (5)</t>
    </r>
    <r>
      <rPr>
        <sz val="11"/>
        <rFont val="標楷體"/>
        <family val="4"/>
      </rPr>
      <t>委託經費</t>
    </r>
    <r>
      <rPr>
        <sz val="11"/>
        <rFont val="Times New Roman"/>
        <family val="1"/>
      </rPr>
      <t xml:space="preserve">  </t>
    </r>
  </si>
  <si>
    <r>
      <t xml:space="preserve">   (6)</t>
    </r>
    <r>
      <rPr>
        <sz val="11"/>
        <rFont val="標楷體"/>
        <family val="4"/>
      </rPr>
      <t>歲出實付數</t>
    </r>
    <r>
      <rPr>
        <sz val="11"/>
        <rFont val="Times New Roman"/>
        <family val="1"/>
      </rPr>
      <t xml:space="preserve">  </t>
    </r>
  </si>
  <si>
    <r>
      <t xml:space="preserve">      </t>
    </r>
    <r>
      <rPr>
        <sz val="11"/>
        <rFont val="標楷體"/>
        <family val="4"/>
      </rPr>
      <t>　退撫金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</si>
  <si>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一般行政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</si>
  <si>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建築管理　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</si>
  <si>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工程企劃行政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</si>
  <si>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工程企劃行政管理</t>
    </r>
  </si>
  <si>
    <r>
      <t xml:space="preserve">   (5)</t>
    </r>
    <r>
      <rPr>
        <sz val="11"/>
        <rFont val="標楷體"/>
        <family val="4"/>
      </rPr>
      <t>應付歲出保留款</t>
    </r>
    <r>
      <rPr>
        <sz val="11"/>
        <rFont val="Times New Roman"/>
        <family val="1"/>
      </rPr>
      <t xml:space="preserve">  </t>
    </r>
  </si>
  <si>
    <r>
      <t>2.</t>
    </r>
    <r>
      <rPr>
        <sz val="11"/>
        <rFont val="標楷體"/>
        <family val="4"/>
      </rPr>
      <t>本期結存</t>
    </r>
  </si>
  <si>
    <r>
      <t xml:space="preserve">   (5) </t>
    </r>
    <r>
      <rPr>
        <sz val="11"/>
        <rFont val="標楷體"/>
        <family val="4"/>
      </rPr>
      <t>零用金</t>
    </r>
  </si>
  <si>
    <r>
      <t xml:space="preserve">    </t>
    </r>
    <r>
      <rPr>
        <sz val="11"/>
        <rFont val="標楷體"/>
        <family val="4"/>
      </rPr>
      <t>付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</t>
    </r>
  </si>
  <si>
    <t>應付歲出款</t>
  </si>
  <si>
    <t>高雄市政府工務局</t>
  </si>
  <si>
    <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入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出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平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衡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表</t>
    </r>
    <r>
      <rPr>
        <b/>
        <u val="single"/>
        <sz val="20"/>
        <rFont val="Times New Roman"/>
        <family val="1"/>
      </rPr>
      <t xml:space="preserve"> </t>
    </r>
  </si>
  <si>
    <t xml:space="preserve">                                        </t>
  </si>
  <si>
    <r>
      <t xml:space="preserve">    </t>
    </r>
    <r>
      <rPr>
        <b/>
        <sz val="12"/>
        <rFont val="標楷體"/>
        <family val="4"/>
      </rPr>
      <t>單位：新台幣元</t>
    </r>
  </si>
  <si>
    <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力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產</t>
    </r>
  </si>
  <si>
    <t>金額</t>
  </si>
  <si>
    <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擔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債</t>
    </r>
  </si>
  <si>
    <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</si>
  <si>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t>保管款</t>
  </si>
  <si>
    <t>保管有價證券</t>
  </si>
  <si>
    <t>應納庫款</t>
  </si>
  <si>
    <t>歲入預算數</t>
  </si>
  <si>
    <t>暫收款</t>
  </si>
  <si>
    <t>歲入分配數</t>
  </si>
  <si>
    <t>應付保管有價證券</t>
  </si>
  <si>
    <t>歲入納庫數</t>
  </si>
  <si>
    <t>預計納庫數</t>
  </si>
  <si>
    <t>應收歲入款</t>
  </si>
  <si>
    <t>歲入實收數</t>
  </si>
  <si>
    <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</si>
  <si>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 </t>
    </r>
    <r>
      <rPr>
        <sz val="11.5"/>
        <rFont val="標楷體"/>
        <family val="4"/>
      </rPr>
      <t>罰款及賠償收入</t>
    </r>
  </si>
  <si>
    <t>可支庫款</t>
  </si>
  <si>
    <r>
      <t xml:space="preserve">  </t>
    </r>
    <r>
      <rPr>
        <sz val="11.5"/>
        <rFont val="標楷體"/>
        <family val="4"/>
      </rPr>
      <t>規費收入</t>
    </r>
  </si>
  <si>
    <t>保留庫款</t>
  </si>
  <si>
    <r>
      <t xml:space="preserve">  </t>
    </r>
    <r>
      <rPr>
        <sz val="11.5"/>
        <rFont val="標楷體"/>
        <family val="4"/>
      </rPr>
      <t>財產收入</t>
    </r>
  </si>
  <si>
    <t>零用金</t>
  </si>
  <si>
    <r>
      <t xml:space="preserve">  </t>
    </r>
    <r>
      <rPr>
        <sz val="11.5"/>
        <rFont val="標楷體"/>
        <family val="4"/>
      </rPr>
      <t>其他收入</t>
    </r>
    <r>
      <rPr>
        <sz val="11.5"/>
        <rFont val="Times New Roman"/>
        <family val="1"/>
      </rPr>
      <t xml:space="preserve"> </t>
    </r>
  </si>
  <si>
    <t>預付薪資</t>
  </si>
  <si>
    <t>代收款</t>
  </si>
  <si>
    <t>預付各項補助費</t>
  </si>
  <si>
    <t>預領經費</t>
  </si>
  <si>
    <t>預付費用</t>
  </si>
  <si>
    <t>受託經費</t>
  </si>
  <si>
    <t>押金</t>
  </si>
  <si>
    <t>歲出預算數</t>
  </si>
  <si>
    <t>委託經費</t>
  </si>
  <si>
    <t>歲出分配數</t>
  </si>
  <si>
    <t>預計支用數</t>
  </si>
  <si>
    <t>歲出實付數</t>
  </si>
  <si>
    <t>應付歲出保留款</t>
  </si>
  <si>
    <t>　退撫金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</si>
  <si>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待納庫部份</t>
    </r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</si>
  <si>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押金部份</t>
    </r>
  </si>
  <si>
    <r>
      <t xml:space="preserve">    </t>
    </r>
    <r>
      <rPr>
        <sz val="11"/>
        <rFont val="標楷體"/>
        <family val="4"/>
      </rPr>
      <t>一般行政</t>
    </r>
  </si>
  <si>
    <t>　建築管理　</t>
  </si>
  <si>
    <t>　工程企劃行政</t>
  </si>
  <si>
    <t>　工程企劃行政管理</t>
  </si>
  <si>
    <r>
      <t>合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計</t>
    </r>
  </si>
  <si>
    <t>附註：</t>
  </si>
  <si>
    <r>
      <t xml:space="preserve">   (3)</t>
    </r>
    <r>
      <rPr>
        <sz val="11"/>
        <rFont val="標楷體"/>
        <family val="4"/>
      </rPr>
      <t>預付各項補助費</t>
    </r>
  </si>
  <si>
    <r>
      <t xml:space="preserve">           </t>
    </r>
    <r>
      <rPr>
        <sz val="11"/>
        <rFont val="標楷體"/>
        <family val="4"/>
      </rPr>
      <t>中央各部會補助收入</t>
    </r>
  </si>
  <si>
    <r>
      <t xml:space="preserve">           </t>
    </r>
    <r>
      <rPr>
        <sz val="11"/>
        <rFont val="標楷體"/>
        <family val="4"/>
      </rPr>
      <t>使用規費收入</t>
    </r>
  </si>
  <si>
    <t>　公務人員待遇福利</t>
  </si>
  <si>
    <t xml:space="preserve"> (1)以前年度納庫收回數</t>
  </si>
  <si>
    <r>
      <t xml:space="preserve">        098</t>
    </r>
    <r>
      <rPr>
        <sz val="11"/>
        <rFont val="標楷體"/>
        <family val="4"/>
      </rPr>
      <t>罰款收入</t>
    </r>
  </si>
  <si>
    <r>
      <t xml:space="preserve">    </t>
    </r>
    <r>
      <rPr>
        <sz val="11"/>
        <rFont val="標楷體"/>
        <family val="4"/>
      </rPr>
      <t>預領數</t>
    </r>
  </si>
  <si>
    <t xml:space="preserve">    減：沖轉以前年度歲入退還數</t>
  </si>
  <si>
    <t xml:space="preserve">      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</si>
  <si>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</t>
    </r>
  </si>
  <si>
    <t>應收歲入保留款</t>
  </si>
  <si>
    <r>
      <t xml:space="preserve">          </t>
    </r>
    <r>
      <rPr>
        <sz val="11"/>
        <rFont val="標楷體"/>
        <family val="4"/>
      </rPr>
      <t>債權憑證</t>
    </r>
    <r>
      <rPr>
        <sz val="11"/>
        <rFont val="Times New Roman"/>
        <family val="1"/>
      </rPr>
      <t xml:space="preserve">( </t>
    </r>
    <r>
      <rPr>
        <sz val="11"/>
        <rFont val="標楷體"/>
        <family val="4"/>
      </rPr>
      <t>待抵銷債權憑證</t>
    </r>
    <r>
      <rPr>
        <sz val="11"/>
        <rFont val="Times New Roman"/>
        <family val="1"/>
      </rPr>
      <t>)                    110</t>
    </r>
  </si>
  <si>
    <r>
      <t xml:space="preserve">        099</t>
    </r>
    <r>
      <rPr>
        <sz val="11"/>
        <rFont val="標楷體"/>
        <family val="4"/>
      </rPr>
      <t>罰款收入</t>
    </r>
  </si>
  <si>
    <r>
      <t xml:space="preserve">      </t>
    </r>
    <r>
      <rPr>
        <sz val="11"/>
        <rFont val="標楷體"/>
        <family val="4"/>
      </rPr>
      <t>　公務人員待遇福利</t>
    </r>
  </si>
  <si>
    <r>
      <t xml:space="preserve">        099</t>
    </r>
    <r>
      <rPr>
        <sz val="11"/>
        <rFont val="標楷體"/>
        <family val="4"/>
      </rPr>
      <t>工程企劃行政管理</t>
    </r>
  </si>
  <si>
    <r>
      <t xml:space="preserve">     (9)</t>
    </r>
    <r>
      <rPr>
        <sz val="10"/>
        <rFont val="細明體"/>
        <family val="3"/>
      </rPr>
      <t>應付歲出款</t>
    </r>
  </si>
  <si>
    <r>
      <t xml:space="preserve">           98</t>
    </r>
    <r>
      <rPr>
        <sz val="10"/>
        <rFont val="細明體"/>
        <family val="3"/>
      </rPr>
      <t>建管行政</t>
    </r>
  </si>
  <si>
    <r>
      <t xml:space="preserve">     (9)</t>
    </r>
    <r>
      <rPr>
        <sz val="10"/>
        <rFont val="細明體"/>
        <family val="3"/>
      </rPr>
      <t>應付歲出保留款</t>
    </r>
  </si>
  <si>
    <r>
      <t xml:space="preserve">           95</t>
    </r>
    <r>
      <rPr>
        <sz val="10"/>
        <rFont val="細明體"/>
        <family val="3"/>
      </rPr>
      <t>建管行政</t>
    </r>
  </si>
  <si>
    <r>
      <t xml:space="preserve">           96</t>
    </r>
    <r>
      <rPr>
        <sz val="10"/>
        <rFont val="細明體"/>
        <family val="3"/>
      </rPr>
      <t>建管行政</t>
    </r>
  </si>
  <si>
    <r>
      <t xml:space="preserve">           99</t>
    </r>
    <r>
      <rPr>
        <sz val="10"/>
        <rFont val="細明體"/>
        <family val="3"/>
      </rPr>
      <t>建管行政</t>
    </r>
  </si>
  <si>
    <r>
      <t xml:space="preserve">                                                                     </t>
    </r>
    <r>
      <rPr>
        <b/>
        <sz val="12"/>
        <rFont val="標楷體"/>
        <family val="4"/>
      </rPr>
      <t>中華民國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01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</t>
    </r>
    <r>
      <rPr>
        <b/>
        <sz val="12"/>
        <rFont val="Times New Roman"/>
        <family val="1"/>
      </rPr>
      <t xml:space="preserve"> 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日止</t>
    </r>
    <r>
      <rPr>
        <b/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單位：新台弊元</t>
    </r>
  </si>
  <si>
    <r>
      <t xml:space="preserve">       100</t>
    </r>
    <r>
      <rPr>
        <sz val="11"/>
        <rFont val="標楷體"/>
        <family val="4"/>
      </rPr>
      <t>工程企劃行政管理</t>
    </r>
  </si>
  <si>
    <t>高雄市政府工務局</t>
  </si>
  <si>
    <t>歲入、歲出類現金出納表</t>
  </si>
  <si>
    <r>
      <t xml:space="preserve"> 1.</t>
    </r>
    <r>
      <rPr>
        <sz val="11"/>
        <rFont val="標楷體"/>
        <family val="4"/>
      </rPr>
      <t>上期結存</t>
    </r>
  </si>
  <si>
    <r>
      <t xml:space="preserve"> (1)</t>
    </r>
    <r>
      <rPr>
        <sz val="11"/>
        <rFont val="標楷體"/>
        <family val="4"/>
      </rP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</si>
  <si>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(2)</t>
    </r>
    <r>
      <rPr>
        <sz val="11"/>
        <rFont val="標楷體"/>
        <family val="4"/>
      </rP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</si>
  <si>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(3)</t>
    </r>
    <r>
      <rPr>
        <sz val="11"/>
        <rFont val="標楷體"/>
        <family val="4"/>
      </rPr>
      <t>可支庫款</t>
    </r>
    <r>
      <rPr>
        <sz val="11"/>
        <rFont val="Times New Roman"/>
        <family val="1"/>
      </rPr>
      <t xml:space="preserve"> </t>
    </r>
  </si>
  <si>
    <r>
      <t xml:space="preserve">   (4)</t>
    </r>
    <r>
      <rPr>
        <sz val="11"/>
        <rFont val="標楷體"/>
        <family val="4"/>
      </rPr>
      <t>保留庫款</t>
    </r>
  </si>
  <si>
    <r>
      <t xml:space="preserve">   (5)</t>
    </r>
    <r>
      <rPr>
        <sz val="11"/>
        <rFont val="標楷體"/>
        <family val="4"/>
      </rPr>
      <t>零用金</t>
    </r>
  </si>
  <si>
    <r>
      <t xml:space="preserve">   (2)</t>
    </r>
    <r>
      <rPr>
        <sz val="11"/>
        <rFont val="標楷體"/>
        <family val="4"/>
      </rPr>
      <t>保管款</t>
    </r>
  </si>
  <si>
    <r>
      <t xml:space="preserve">      </t>
    </r>
    <r>
      <rPr>
        <sz val="11"/>
        <rFont val="標楷體"/>
        <family val="4"/>
      </rPr>
      <t>收入數</t>
    </r>
  </si>
  <si>
    <r>
      <t xml:space="preserve">      </t>
    </r>
    <r>
      <rPr>
        <sz val="11"/>
        <rFont val="標楷體"/>
        <family val="4"/>
      </rPr>
      <t>減：沖轉或發還數</t>
    </r>
  </si>
  <si>
    <r>
      <t xml:space="preserve">   (3)</t>
    </r>
    <r>
      <rPr>
        <sz val="11"/>
        <rFont val="標楷體"/>
        <family val="4"/>
      </rPr>
      <t>暫收款</t>
    </r>
  </si>
  <si>
    <r>
      <t xml:space="preserve">    </t>
    </r>
    <r>
      <rPr>
        <sz val="11"/>
        <rFont val="標楷體"/>
        <family val="4"/>
      </rPr>
      <t>罰款收入</t>
    </r>
  </si>
  <si>
    <r>
      <t xml:space="preserve">           </t>
    </r>
    <r>
      <rPr>
        <sz val="11"/>
        <rFont val="標楷體"/>
        <family val="4"/>
      </rPr>
      <t>使用規費收入</t>
    </r>
  </si>
  <si>
    <r>
      <t xml:space="preserve">           </t>
    </r>
    <r>
      <rPr>
        <sz val="11"/>
        <rFont val="標楷體"/>
        <family val="4"/>
      </rPr>
      <t>中央各部會補助收入</t>
    </r>
  </si>
  <si>
    <r>
      <t xml:space="preserve">    </t>
    </r>
    <r>
      <rPr>
        <sz val="11"/>
        <rFont val="標楷體"/>
        <family val="4"/>
      </rPr>
      <t>什項收入</t>
    </r>
  </si>
  <si>
    <r>
      <t xml:space="preserve">   (5)</t>
    </r>
    <r>
      <rPr>
        <sz val="11"/>
        <rFont val="標楷體"/>
        <family val="4"/>
      </rPr>
      <t>預計支用數</t>
    </r>
  </si>
  <si>
    <r>
      <t xml:space="preserve">   (7)</t>
    </r>
    <r>
      <rPr>
        <sz val="11"/>
        <rFont val="標楷體"/>
        <family val="4"/>
      </rPr>
      <t>預領經費</t>
    </r>
  </si>
  <si>
    <r>
      <t xml:space="preserve">    </t>
    </r>
    <r>
      <rPr>
        <sz val="11"/>
        <rFont val="標楷體"/>
        <family val="4"/>
      </rPr>
      <t>預領數</t>
    </r>
  </si>
  <si>
    <r>
      <t xml:space="preserve">        </t>
    </r>
    <r>
      <rPr>
        <sz val="11"/>
        <rFont val="標楷體"/>
        <family val="4"/>
      </rPr>
      <t>減：沖轉數</t>
    </r>
  </si>
  <si>
    <r>
      <t xml:space="preserve">    </t>
    </r>
    <r>
      <rPr>
        <sz val="11"/>
        <rFont val="標楷體"/>
        <family val="4"/>
      </rPr>
      <t>收入數</t>
    </r>
  </si>
  <si>
    <r>
      <t xml:space="preserve">     (9)</t>
    </r>
    <r>
      <rPr>
        <sz val="10"/>
        <rFont val="細明體"/>
        <family val="3"/>
      </rPr>
      <t>應付歲出款</t>
    </r>
  </si>
  <si>
    <r>
      <t xml:space="preserve">     (9)</t>
    </r>
    <r>
      <rPr>
        <sz val="10"/>
        <rFont val="細明體"/>
        <family val="3"/>
      </rPr>
      <t>應付歲出保留款</t>
    </r>
  </si>
  <si>
    <r>
      <t xml:space="preserve">           95</t>
    </r>
    <r>
      <rPr>
        <sz val="10"/>
        <rFont val="細明體"/>
        <family val="3"/>
      </rPr>
      <t>建管行政</t>
    </r>
  </si>
  <si>
    <t xml:space="preserve">      </t>
  </si>
  <si>
    <r>
      <t>付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項</t>
    </r>
  </si>
  <si>
    <r>
      <t xml:space="preserve">   (1)</t>
    </r>
    <r>
      <rPr>
        <sz val="11"/>
        <rFont val="標楷體"/>
        <family val="4"/>
      </rPr>
      <t>歲入納庫數</t>
    </r>
    <r>
      <rPr>
        <sz val="11"/>
        <rFont val="Times New Roman"/>
        <family val="1"/>
      </rPr>
      <t xml:space="preserve">  </t>
    </r>
  </si>
  <si>
    <r>
      <t xml:space="preserve">           </t>
    </r>
    <r>
      <rPr>
        <sz val="11"/>
        <rFont val="標楷體"/>
        <family val="4"/>
      </rPr>
      <t>使用規費收入</t>
    </r>
  </si>
  <si>
    <r>
      <t xml:space="preserve">           </t>
    </r>
    <r>
      <rPr>
        <sz val="11"/>
        <rFont val="標楷體"/>
        <family val="4"/>
      </rPr>
      <t>中央各部會補助收入</t>
    </r>
  </si>
  <si>
    <r>
      <t xml:space="preserve">        </t>
    </r>
    <r>
      <rPr>
        <sz val="11"/>
        <rFont val="標楷體"/>
        <family val="4"/>
      </rPr>
      <t>減：沖轉或收回數</t>
    </r>
  </si>
  <si>
    <r>
      <t xml:space="preserve">      </t>
    </r>
    <r>
      <rPr>
        <sz val="11"/>
        <rFont val="標楷體"/>
        <family val="4"/>
      </rPr>
      <t>　退撫金</t>
    </r>
  </si>
  <si>
    <r>
      <t xml:space="preserve">      </t>
    </r>
    <r>
      <rPr>
        <sz val="11"/>
        <rFont val="標楷體"/>
        <family val="4"/>
      </rPr>
      <t>　公務人員待遇福利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</si>
  <si>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一般行政</t>
    </r>
  </si>
  <si>
    <r>
      <t xml:space="preserve">        099</t>
    </r>
    <r>
      <rPr>
        <sz val="11"/>
        <rFont val="標楷體"/>
        <family val="4"/>
      </rPr>
      <t>工程企劃行政管理</t>
    </r>
  </si>
  <si>
    <r>
      <t xml:space="preserve">       100</t>
    </r>
    <r>
      <rPr>
        <sz val="11"/>
        <rFont val="標楷體"/>
        <family val="4"/>
      </rPr>
      <t>工程企劃行政管理</t>
    </r>
  </si>
  <si>
    <r>
      <t>2.</t>
    </r>
    <r>
      <rPr>
        <sz val="11"/>
        <rFont val="標楷體"/>
        <family val="4"/>
      </rPr>
      <t>本期結存</t>
    </r>
  </si>
  <si>
    <r>
      <t xml:space="preserve"> (3)</t>
    </r>
    <r>
      <rPr>
        <sz val="11"/>
        <rFont val="標楷體"/>
        <family val="4"/>
      </rPr>
      <t>可支庫款</t>
    </r>
    <r>
      <rPr>
        <sz val="11"/>
        <rFont val="Times New Roman"/>
        <family val="1"/>
      </rPr>
      <t xml:space="preserve"> </t>
    </r>
  </si>
  <si>
    <r>
      <t xml:space="preserve">   (4)</t>
    </r>
    <r>
      <rPr>
        <sz val="11"/>
        <rFont val="標楷體"/>
        <family val="4"/>
      </rPr>
      <t>保留庫款</t>
    </r>
  </si>
  <si>
    <r>
      <t xml:space="preserve">   (5) </t>
    </r>
    <r>
      <rPr>
        <sz val="11"/>
        <rFont val="標楷體"/>
        <family val="4"/>
      </rPr>
      <t>零用金</t>
    </r>
  </si>
  <si>
    <t>高雄市政府工務局</t>
  </si>
  <si>
    <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入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出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平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衡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表</t>
    </r>
    <r>
      <rPr>
        <b/>
        <u val="single"/>
        <sz val="20"/>
        <rFont val="Times New Roman"/>
        <family val="1"/>
      </rPr>
      <t xml:space="preserve"> </t>
    </r>
  </si>
  <si>
    <t xml:space="preserve">                                        </t>
  </si>
  <si>
    <r>
      <t xml:space="preserve">    </t>
    </r>
    <r>
      <rPr>
        <b/>
        <sz val="12"/>
        <rFont val="標楷體"/>
        <family val="4"/>
      </rPr>
      <t>單位：新台幣元</t>
    </r>
  </si>
  <si>
    <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力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產</t>
    </r>
  </si>
  <si>
    <t>金額</t>
  </si>
  <si>
    <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擔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債</t>
    </r>
  </si>
  <si>
    <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</si>
  <si>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t>保管有價證券</t>
  </si>
  <si>
    <t>歲入分配數</t>
  </si>
  <si>
    <t>應付保管有價證券</t>
  </si>
  <si>
    <t>歲入納庫數</t>
  </si>
  <si>
    <t>預計納庫數</t>
  </si>
  <si>
    <t>應收歲入款</t>
  </si>
  <si>
    <t>歲入實收數</t>
  </si>
  <si>
    <t>應收歲入保留款</t>
  </si>
  <si>
    <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</si>
  <si>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 </t>
    </r>
    <r>
      <rPr>
        <sz val="11.5"/>
        <rFont val="標楷體"/>
        <family val="4"/>
      </rPr>
      <t>罰款及賠償收入</t>
    </r>
  </si>
  <si>
    <t>可支庫款</t>
  </si>
  <si>
    <t>保留庫款</t>
  </si>
  <si>
    <r>
      <t xml:space="preserve">  </t>
    </r>
    <r>
      <rPr>
        <sz val="11.5"/>
        <rFont val="標楷體"/>
        <family val="4"/>
      </rPr>
      <t>其他收入</t>
    </r>
    <r>
      <rPr>
        <sz val="11.5"/>
        <rFont val="Times New Roman"/>
        <family val="1"/>
      </rPr>
      <t xml:space="preserve"> </t>
    </r>
  </si>
  <si>
    <t>預付薪資</t>
  </si>
  <si>
    <t>預付各項補助費</t>
  </si>
  <si>
    <t>歲出預算數</t>
  </si>
  <si>
    <t>委託經費</t>
  </si>
  <si>
    <t>歲出分配數</t>
  </si>
  <si>
    <t>預計支用數</t>
  </si>
  <si>
    <t>應付歲出款</t>
  </si>
  <si>
    <t>歲出實付數</t>
  </si>
  <si>
    <t>應付歲出保留款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</si>
  <si>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押金部份</t>
    </r>
  </si>
  <si>
    <t>　建築管理　</t>
  </si>
  <si>
    <t>　工程企劃行政</t>
  </si>
  <si>
    <t>　工程企劃行政管理</t>
  </si>
  <si>
    <t>附註：</t>
  </si>
  <si>
    <r>
      <t xml:space="preserve">                                                                     </t>
    </r>
    <r>
      <rPr>
        <b/>
        <sz val="12"/>
        <rFont val="標楷體"/>
        <family val="4"/>
      </rPr>
      <t>中華民國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01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</t>
    </r>
    <r>
      <rPr>
        <b/>
        <sz val="12"/>
        <rFont val="Times New Roman"/>
        <family val="1"/>
      </rPr>
      <t xml:space="preserve"> 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29</t>
    </r>
    <r>
      <rPr>
        <b/>
        <sz val="12"/>
        <rFont val="標楷體"/>
        <family val="4"/>
      </rPr>
      <t>日止</t>
    </r>
    <r>
      <rPr>
        <b/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單位：新台弊元</t>
    </r>
  </si>
  <si>
    <r>
      <t xml:space="preserve">        100</t>
    </r>
    <r>
      <rPr>
        <sz val="11"/>
        <rFont val="標楷體"/>
        <family val="4"/>
      </rPr>
      <t>罰款收入</t>
    </r>
  </si>
  <si>
    <r>
      <t xml:space="preserve">        100</t>
    </r>
    <r>
      <rPr>
        <sz val="11"/>
        <rFont val="細明體"/>
        <family val="3"/>
      </rPr>
      <t>行政規費</t>
    </r>
  </si>
  <si>
    <r>
      <t xml:space="preserve">        100</t>
    </r>
    <r>
      <rPr>
        <sz val="11"/>
        <rFont val="標楷體"/>
        <family val="4"/>
      </rPr>
      <t>罰款收入</t>
    </r>
  </si>
  <si>
    <r>
      <t xml:space="preserve">        100</t>
    </r>
    <r>
      <rPr>
        <sz val="11"/>
        <rFont val="細明體"/>
        <family val="3"/>
      </rPr>
      <t>行政規費</t>
    </r>
  </si>
  <si>
    <r>
      <t xml:space="preserve">       100</t>
    </r>
    <r>
      <rPr>
        <sz val="11"/>
        <rFont val="標楷體"/>
        <family val="4"/>
      </rPr>
      <t>建築管理</t>
    </r>
  </si>
  <si>
    <r>
      <t xml:space="preserve">   (7)</t>
    </r>
    <r>
      <rPr>
        <sz val="11"/>
        <rFont val="標楷體"/>
        <family val="4"/>
      </rPr>
      <t>應付歲出保留款</t>
    </r>
    <r>
      <rPr>
        <sz val="11"/>
        <rFont val="Times New Roman"/>
        <family val="1"/>
      </rPr>
      <t xml:space="preserve">  </t>
    </r>
  </si>
  <si>
    <r>
      <t xml:space="preserve">    (8)</t>
    </r>
    <r>
      <rPr>
        <sz val="10"/>
        <rFont val="細明體"/>
        <family val="3"/>
      </rPr>
      <t>經費賸餘</t>
    </r>
    <r>
      <rPr>
        <sz val="10"/>
        <rFont val="Times New Roman"/>
        <family val="1"/>
      </rPr>
      <t>-</t>
    </r>
    <r>
      <rPr>
        <sz val="10"/>
        <rFont val="細明體"/>
        <family val="3"/>
      </rPr>
      <t>待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納庫部分</t>
    </r>
    <r>
      <rPr>
        <sz val="10"/>
        <rFont val="Times New Roman"/>
        <family val="1"/>
      </rPr>
      <t xml:space="preserve"> </t>
    </r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</si>
  <si>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29</t>
    </r>
    <r>
      <rPr>
        <b/>
        <sz val="12"/>
        <rFont val="標楷體"/>
        <family val="4"/>
      </rPr>
      <t>日</t>
    </r>
  </si>
  <si>
    <t>以前年度歲入退還數</t>
  </si>
  <si>
    <r>
      <t xml:space="preserve">          </t>
    </r>
    <r>
      <rPr>
        <sz val="11"/>
        <rFont val="標楷體"/>
        <family val="4"/>
      </rPr>
      <t>債權憑證</t>
    </r>
    <r>
      <rPr>
        <sz val="11"/>
        <rFont val="Times New Roman"/>
        <family val="1"/>
      </rPr>
      <t xml:space="preserve">( </t>
    </r>
    <r>
      <rPr>
        <sz val="11"/>
        <rFont val="標楷體"/>
        <family val="4"/>
      </rPr>
      <t>待抵銷債權憑證</t>
    </r>
    <r>
      <rPr>
        <sz val="11"/>
        <rFont val="Times New Roman"/>
        <family val="1"/>
      </rPr>
      <t>)                    127</t>
    </r>
  </si>
  <si>
    <t>代收款</t>
  </si>
  <si>
    <t>以前年度納庫收回數</t>
  </si>
  <si>
    <t>高雄市政府工務局</t>
  </si>
  <si>
    <t>歲入、歲出類現金出納表</t>
  </si>
  <si>
    <r>
      <t xml:space="preserve"> 1.</t>
    </r>
    <r>
      <rPr>
        <sz val="11"/>
        <rFont val="標楷體"/>
        <family val="4"/>
      </rPr>
      <t>上期結存</t>
    </r>
  </si>
  <si>
    <r>
      <t xml:space="preserve"> (1)</t>
    </r>
    <r>
      <rPr>
        <sz val="11"/>
        <rFont val="標楷體"/>
        <family val="4"/>
      </rP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</si>
  <si>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(2)</t>
    </r>
    <r>
      <rPr>
        <sz val="11"/>
        <rFont val="標楷體"/>
        <family val="4"/>
      </rP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</si>
  <si>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(3)</t>
    </r>
    <r>
      <rPr>
        <sz val="11"/>
        <rFont val="標楷體"/>
        <family val="4"/>
      </rPr>
      <t>可支庫款</t>
    </r>
    <r>
      <rPr>
        <sz val="11"/>
        <rFont val="Times New Roman"/>
        <family val="1"/>
      </rPr>
      <t xml:space="preserve"> </t>
    </r>
  </si>
  <si>
    <r>
      <t xml:space="preserve">   (4)</t>
    </r>
    <r>
      <rPr>
        <sz val="11"/>
        <rFont val="標楷體"/>
        <family val="4"/>
      </rPr>
      <t>保留庫款</t>
    </r>
  </si>
  <si>
    <r>
      <t xml:space="preserve">   (5)</t>
    </r>
    <r>
      <rPr>
        <sz val="11"/>
        <rFont val="標楷體"/>
        <family val="4"/>
      </rPr>
      <t>零用金</t>
    </r>
  </si>
  <si>
    <r>
      <t xml:space="preserve"> 2.</t>
    </r>
    <r>
      <rPr>
        <sz val="11"/>
        <rFont val="標楷體"/>
        <family val="4"/>
      </rPr>
      <t>本期收入</t>
    </r>
  </si>
  <si>
    <t xml:space="preserve"> (1)以前年度納庫收回數</t>
  </si>
  <si>
    <t xml:space="preserve">    減：沖轉以前年度歲入退還數</t>
  </si>
  <si>
    <r>
      <t xml:space="preserve">   (1)</t>
    </r>
    <r>
      <rPr>
        <sz val="11"/>
        <rFont val="標楷體"/>
        <family val="4"/>
      </rPr>
      <t>應收歲入款</t>
    </r>
  </si>
  <si>
    <r>
      <t xml:space="preserve">        100</t>
    </r>
    <r>
      <rPr>
        <sz val="11"/>
        <rFont val="標楷體"/>
        <family val="4"/>
      </rPr>
      <t>罰款收入</t>
    </r>
  </si>
  <si>
    <r>
      <t xml:space="preserve">        100</t>
    </r>
    <r>
      <rPr>
        <sz val="11"/>
        <rFont val="細明體"/>
        <family val="3"/>
      </rPr>
      <t>行政規費</t>
    </r>
  </si>
  <si>
    <r>
      <t xml:space="preserve">   (2)</t>
    </r>
    <r>
      <rPr>
        <sz val="11"/>
        <rFont val="標楷體"/>
        <family val="4"/>
      </rPr>
      <t>保管款</t>
    </r>
  </si>
  <si>
    <r>
      <t xml:space="preserve">      </t>
    </r>
    <r>
      <rPr>
        <sz val="11"/>
        <rFont val="標楷體"/>
        <family val="4"/>
      </rPr>
      <t>收入數</t>
    </r>
  </si>
  <si>
    <r>
      <t xml:space="preserve">      </t>
    </r>
    <r>
      <rPr>
        <sz val="11"/>
        <rFont val="標楷體"/>
        <family val="4"/>
      </rPr>
      <t>減：沖轉或發還數</t>
    </r>
  </si>
  <si>
    <r>
      <t xml:space="preserve">   (3)</t>
    </r>
    <r>
      <rPr>
        <sz val="11"/>
        <rFont val="標楷體"/>
        <family val="4"/>
      </rPr>
      <t>暫收款</t>
    </r>
  </si>
  <si>
    <r>
      <t xml:space="preserve">   (4)</t>
    </r>
    <r>
      <rPr>
        <sz val="11"/>
        <rFont val="標楷體"/>
        <family val="4"/>
      </rPr>
      <t>歲入實收數</t>
    </r>
  </si>
  <si>
    <r>
      <t xml:space="preserve">    </t>
    </r>
    <r>
      <rPr>
        <sz val="11"/>
        <rFont val="標楷體"/>
        <family val="4"/>
      </rPr>
      <t>罰款收入</t>
    </r>
  </si>
  <si>
    <r>
      <t xml:space="preserve">           </t>
    </r>
    <r>
      <rPr>
        <sz val="11"/>
        <rFont val="標楷體"/>
        <family val="4"/>
      </rPr>
      <t>行政規費</t>
    </r>
  </si>
  <si>
    <r>
      <t xml:space="preserve">           </t>
    </r>
    <r>
      <rPr>
        <sz val="11"/>
        <rFont val="標楷體"/>
        <family val="4"/>
      </rPr>
      <t>使用規費收入</t>
    </r>
  </si>
  <si>
    <r>
      <t xml:space="preserve">           </t>
    </r>
    <r>
      <rPr>
        <sz val="11"/>
        <rFont val="標楷體"/>
        <family val="4"/>
      </rPr>
      <t>中央各部會補助收入</t>
    </r>
  </si>
  <si>
    <r>
      <t xml:space="preserve">    </t>
    </r>
    <r>
      <rPr>
        <sz val="11"/>
        <rFont val="標楷體"/>
        <family val="4"/>
      </rPr>
      <t>什項收入</t>
    </r>
  </si>
  <si>
    <r>
      <t xml:space="preserve">   (5)</t>
    </r>
    <r>
      <rPr>
        <sz val="11"/>
        <rFont val="標楷體"/>
        <family val="4"/>
      </rPr>
      <t>預計支用數</t>
    </r>
  </si>
  <si>
    <r>
      <t xml:space="preserve">   (6)</t>
    </r>
    <r>
      <rPr>
        <sz val="11"/>
        <rFont val="標楷體"/>
        <family val="4"/>
      </rPr>
      <t>代收款</t>
    </r>
  </si>
  <si>
    <r>
      <t xml:space="preserve">    </t>
    </r>
    <r>
      <rPr>
        <sz val="11"/>
        <rFont val="標楷體"/>
        <family val="4"/>
      </rPr>
      <t>收入數</t>
    </r>
  </si>
  <si>
    <r>
      <t xml:space="preserve">        </t>
    </r>
    <r>
      <rPr>
        <sz val="11"/>
        <rFont val="標楷體"/>
        <family val="4"/>
      </rPr>
      <t>減：沖轉或發還數</t>
    </r>
  </si>
  <si>
    <r>
      <t xml:space="preserve">   (7)</t>
    </r>
    <r>
      <rPr>
        <sz val="11"/>
        <rFont val="標楷體"/>
        <family val="4"/>
      </rPr>
      <t>預領經費</t>
    </r>
  </si>
  <si>
    <r>
      <t xml:space="preserve">    </t>
    </r>
    <r>
      <rPr>
        <sz val="11"/>
        <rFont val="標楷體"/>
        <family val="4"/>
      </rPr>
      <t>預領數</t>
    </r>
  </si>
  <si>
    <r>
      <t xml:space="preserve">        </t>
    </r>
    <r>
      <rPr>
        <sz val="11"/>
        <rFont val="標楷體"/>
        <family val="4"/>
      </rPr>
      <t>減：沖轉數</t>
    </r>
  </si>
  <si>
    <r>
      <t xml:space="preserve">   (8)</t>
    </r>
    <r>
      <rPr>
        <sz val="11"/>
        <rFont val="標楷體"/>
        <family val="4"/>
      </rPr>
      <t>受託經費</t>
    </r>
  </si>
  <si>
    <r>
      <t xml:space="preserve">     (9)</t>
    </r>
    <r>
      <rPr>
        <sz val="10"/>
        <rFont val="細明體"/>
        <family val="3"/>
      </rPr>
      <t>應付歲出款</t>
    </r>
  </si>
  <si>
    <r>
      <t xml:space="preserve">           98</t>
    </r>
    <r>
      <rPr>
        <sz val="10"/>
        <rFont val="細明體"/>
        <family val="3"/>
      </rPr>
      <t>建管行政</t>
    </r>
  </si>
  <si>
    <r>
      <t xml:space="preserve">     (9)</t>
    </r>
    <r>
      <rPr>
        <sz val="10"/>
        <rFont val="細明體"/>
        <family val="3"/>
      </rPr>
      <t>應付歲出保留款</t>
    </r>
  </si>
  <si>
    <r>
      <t xml:space="preserve">           95</t>
    </r>
    <r>
      <rPr>
        <sz val="10"/>
        <rFont val="細明體"/>
        <family val="3"/>
      </rPr>
      <t>建管行政</t>
    </r>
  </si>
  <si>
    <r>
      <t xml:space="preserve">           96</t>
    </r>
    <r>
      <rPr>
        <sz val="10"/>
        <rFont val="細明體"/>
        <family val="3"/>
      </rPr>
      <t>建管行政</t>
    </r>
  </si>
  <si>
    <r>
      <t xml:space="preserve">           99</t>
    </r>
    <r>
      <rPr>
        <sz val="10"/>
        <rFont val="細明體"/>
        <family val="3"/>
      </rPr>
      <t>建管行政</t>
    </r>
  </si>
  <si>
    <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</t>
    </r>
  </si>
  <si>
    <t xml:space="preserve">      </t>
  </si>
  <si>
    <r>
      <t>付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項</t>
    </r>
  </si>
  <si>
    <r>
      <t xml:space="preserve"> 1.</t>
    </r>
    <r>
      <rPr>
        <sz val="11"/>
        <rFont val="標楷體"/>
        <family val="4"/>
      </rPr>
      <t>本期支出</t>
    </r>
  </si>
  <si>
    <r>
      <t xml:space="preserve">   (1)</t>
    </r>
    <r>
      <rPr>
        <sz val="11"/>
        <rFont val="標楷體"/>
        <family val="4"/>
      </rPr>
      <t>歲入納庫數</t>
    </r>
    <r>
      <rPr>
        <sz val="11"/>
        <rFont val="Times New Roman"/>
        <family val="1"/>
      </rPr>
      <t xml:space="preserve">  </t>
    </r>
  </si>
  <si>
    <r>
      <t xml:space="preserve">   (2)</t>
    </r>
    <r>
      <rPr>
        <sz val="11"/>
        <rFont val="標楷體"/>
        <family val="4"/>
      </rPr>
      <t>應納庫款</t>
    </r>
    <r>
      <rPr>
        <sz val="11"/>
        <rFont val="Times New Roman"/>
        <family val="1"/>
      </rPr>
      <t xml:space="preserve"> </t>
    </r>
  </si>
  <si>
    <r>
      <t xml:space="preserve">   (3)</t>
    </r>
    <r>
      <rPr>
        <sz val="11"/>
        <rFont val="標楷體"/>
        <family val="4"/>
      </rPr>
      <t>預付各項補助費</t>
    </r>
  </si>
  <si>
    <r>
      <t xml:space="preserve">    </t>
    </r>
    <r>
      <rPr>
        <sz val="11"/>
        <rFont val="標楷體"/>
        <family val="4"/>
      </rPr>
      <t>預付數</t>
    </r>
  </si>
  <si>
    <r>
      <t xml:space="preserve">        </t>
    </r>
    <r>
      <rPr>
        <sz val="11"/>
        <rFont val="標楷體"/>
        <family val="4"/>
      </rPr>
      <t>減：沖轉或收回數</t>
    </r>
  </si>
  <si>
    <r>
      <t xml:space="preserve">   (4)</t>
    </r>
    <r>
      <rPr>
        <sz val="11"/>
        <rFont val="標楷體"/>
        <family val="4"/>
      </rPr>
      <t>預付費用</t>
    </r>
    <r>
      <rPr>
        <sz val="11"/>
        <rFont val="Times New Roman"/>
        <family val="1"/>
      </rPr>
      <t xml:space="preserve">  </t>
    </r>
  </si>
  <si>
    <r>
      <t xml:space="preserve">   (4)</t>
    </r>
    <r>
      <rPr>
        <sz val="11"/>
        <rFont val="標楷體"/>
        <family val="4"/>
      </rPr>
      <t>押金</t>
    </r>
    <r>
      <rPr>
        <sz val="11"/>
        <rFont val="Times New Roman"/>
        <family val="1"/>
      </rPr>
      <t xml:space="preserve">  </t>
    </r>
  </si>
  <si>
    <r>
      <t xml:space="preserve">    </t>
    </r>
    <r>
      <rPr>
        <sz val="11"/>
        <rFont val="標楷體"/>
        <family val="4"/>
      </rPr>
      <t>支付數</t>
    </r>
  </si>
  <si>
    <r>
      <t xml:space="preserve">   (5)</t>
    </r>
    <r>
      <rPr>
        <sz val="11"/>
        <rFont val="標楷體"/>
        <family val="4"/>
      </rPr>
      <t>委託經費</t>
    </r>
    <r>
      <rPr>
        <sz val="11"/>
        <rFont val="Times New Roman"/>
        <family val="1"/>
      </rPr>
      <t xml:space="preserve">  </t>
    </r>
  </si>
  <si>
    <r>
      <t xml:space="preserve">   (6)</t>
    </r>
    <r>
      <rPr>
        <sz val="11"/>
        <rFont val="標楷體"/>
        <family val="4"/>
      </rPr>
      <t>歲出實付數</t>
    </r>
    <r>
      <rPr>
        <sz val="11"/>
        <rFont val="Times New Roman"/>
        <family val="1"/>
      </rPr>
      <t xml:space="preserve">  </t>
    </r>
  </si>
  <si>
    <r>
      <t xml:space="preserve">      </t>
    </r>
    <r>
      <rPr>
        <sz val="11"/>
        <rFont val="標楷體"/>
        <family val="4"/>
      </rPr>
      <t>　退撫金</t>
    </r>
  </si>
  <si>
    <r>
      <t xml:space="preserve">      </t>
    </r>
    <r>
      <rPr>
        <sz val="11"/>
        <rFont val="標楷體"/>
        <family val="4"/>
      </rPr>
      <t>　公務人員待遇福利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</si>
  <si>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一般行政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</si>
  <si>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建築管理　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</si>
  <si>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工程企劃行政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</si>
  <si>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工程企劃行政管理</t>
    </r>
  </si>
  <si>
    <r>
      <t xml:space="preserve">   (7)</t>
    </r>
    <r>
      <rPr>
        <sz val="11"/>
        <rFont val="標楷體"/>
        <family val="4"/>
      </rPr>
      <t>應付歲出保留款</t>
    </r>
    <r>
      <rPr>
        <sz val="11"/>
        <rFont val="Times New Roman"/>
        <family val="1"/>
      </rPr>
      <t xml:space="preserve">  </t>
    </r>
  </si>
  <si>
    <r>
      <t xml:space="preserve">        099</t>
    </r>
    <r>
      <rPr>
        <sz val="11"/>
        <rFont val="標楷體"/>
        <family val="4"/>
      </rPr>
      <t>工程企劃行政管理</t>
    </r>
  </si>
  <si>
    <r>
      <t xml:space="preserve">       100</t>
    </r>
    <r>
      <rPr>
        <sz val="11"/>
        <rFont val="標楷體"/>
        <family val="4"/>
      </rPr>
      <t>建築管理</t>
    </r>
  </si>
  <si>
    <r>
      <t xml:space="preserve">       100</t>
    </r>
    <r>
      <rPr>
        <sz val="11"/>
        <rFont val="標楷體"/>
        <family val="4"/>
      </rPr>
      <t>工程企劃行政管理</t>
    </r>
  </si>
  <si>
    <r>
      <t xml:space="preserve">    (8)</t>
    </r>
    <r>
      <rPr>
        <sz val="10"/>
        <rFont val="細明體"/>
        <family val="3"/>
      </rPr>
      <t>經費賸餘</t>
    </r>
    <r>
      <rPr>
        <sz val="10"/>
        <rFont val="Times New Roman"/>
        <family val="1"/>
      </rPr>
      <t>-</t>
    </r>
    <r>
      <rPr>
        <sz val="10"/>
        <rFont val="細明體"/>
        <family val="3"/>
      </rPr>
      <t>待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納庫部分</t>
    </r>
    <r>
      <rPr>
        <sz val="10"/>
        <rFont val="Times New Roman"/>
        <family val="1"/>
      </rPr>
      <t xml:space="preserve"> </t>
    </r>
  </si>
  <si>
    <r>
      <t>2.</t>
    </r>
    <r>
      <rPr>
        <sz val="11"/>
        <rFont val="標楷體"/>
        <family val="4"/>
      </rPr>
      <t>本期結存</t>
    </r>
  </si>
  <si>
    <r>
      <t xml:space="preserve">   (5) </t>
    </r>
    <r>
      <rPr>
        <sz val="11"/>
        <rFont val="標楷體"/>
        <family val="4"/>
      </rPr>
      <t>零用金</t>
    </r>
  </si>
  <si>
    <r>
      <t xml:space="preserve">    </t>
    </r>
    <r>
      <rPr>
        <sz val="11"/>
        <rFont val="標楷體"/>
        <family val="4"/>
      </rPr>
      <t>付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</t>
    </r>
  </si>
  <si>
    <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入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出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平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衡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表</t>
    </r>
    <r>
      <rPr>
        <b/>
        <u val="single"/>
        <sz val="20"/>
        <rFont val="Times New Roman"/>
        <family val="1"/>
      </rPr>
      <t xml:space="preserve"> </t>
    </r>
  </si>
  <si>
    <t xml:space="preserve">                                        </t>
  </si>
  <si>
    <r>
      <t xml:space="preserve">    </t>
    </r>
    <r>
      <rPr>
        <b/>
        <sz val="12"/>
        <rFont val="標楷體"/>
        <family val="4"/>
      </rPr>
      <t>單位：新台幣元</t>
    </r>
  </si>
  <si>
    <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力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產</t>
    </r>
  </si>
  <si>
    <t>金額</t>
  </si>
  <si>
    <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擔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債</t>
    </r>
  </si>
  <si>
    <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</si>
  <si>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t>保管款</t>
  </si>
  <si>
    <t>保管有價證券</t>
  </si>
  <si>
    <t>應納庫款</t>
  </si>
  <si>
    <t>歲入預算數</t>
  </si>
  <si>
    <t>暫收款</t>
  </si>
  <si>
    <t>歲入分配數</t>
  </si>
  <si>
    <t>應付保管有價證券</t>
  </si>
  <si>
    <t>歲入納庫數</t>
  </si>
  <si>
    <t>預計納庫數</t>
  </si>
  <si>
    <t>以前年度歲入退還數</t>
  </si>
  <si>
    <t>應收歲入款</t>
  </si>
  <si>
    <t>歲入實收數</t>
  </si>
  <si>
    <t>應收歲入保留款</t>
  </si>
  <si>
    <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</si>
  <si>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 </t>
    </r>
    <r>
      <rPr>
        <sz val="11.5"/>
        <rFont val="標楷體"/>
        <family val="4"/>
      </rPr>
      <t>罰款及賠償收入</t>
    </r>
  </si>
  <si>
    <t>可支庫款</t>
  </si>
  <si>
    <r>
      <t xml:space="preserve">  </t>
    </r>
    <r>
      <rPr>
        <sz val="11.5"/>
        <rFont val="標楷體"/>
        <family val="4"/>
      </rPr>
      <t>規費收入</t>
    </r>
  </si>
  <si>
    <t>保留庫款</t>
  </si>
  <si>
    <r>
      <t xml:space="preserve">  </t>
    </r>
    <r>
      <rPr>
        <sz val="11.5"/>
        <rFont val="標楷體"/>
        <family val="4"/>
      </rPr>
      <t>財產收入</t>
    </r>
  </si>
  <si>
    <t>零用金</t>
  </si>
  <si>
    <r>
      <t xml:space="preserve">  </t>
    </r>
    <r>
      <rPr>
        <sz val="11.5"/>
        <rFont val="標楷體"/>
        <family val="4"/>
      </rPr>
      <t>其他收入</t>
    </r>
    <r>
      <rPr>
        <sz val="11.5"/>
        <rFont val="Times New Roman"/>
        <family val="1"/>
      </rPr>
      <t xml:space="preserve"> </t>
    </r>
  </si>
  <si>
    <t>以前年度納庫收回數</t>
  </si>
  <si>
    <t>預付薪資</t>
  </si>
  <si>
    <t>代收款</t>
  </si>
  <si>
    <t>預付各項補助費</t>
  </si>
  <si>
    <t>預領經費</t>
  </si>
  <si>
    <t>預付費用</t>
  </si>
  <si>
    <t>受託經費</t>
  </si>
  <si>
    <t>押金</t>
  </si>
  <si>
    <t>歲出預算數</t>
  </si>
  <si>
    <t>委託經費</t>
  </si>
  <si>
    <t>歲出分配數</t>
  </si>
  <si>
    <t>預計支用數</t>
  </si>
  <si>
    <t>應付歲出款</t>
  </si>
  <si>
    <t>歲出實付數</t>
  </si>
  <si>
    <t>應付歲出保留款</t>
  </si>
  <si>
    <t>　退撫金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</si>
  <si>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待納庫部份</t>
    </r>
  </si>
  <si>
    <t>　公務人員待遇福利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</si>
  <si>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押金部份</t>
    </r>
  </si>
  <si>
    <r>
      <t xml:space="preserve">    </t>
    </r>
    <r>
      <rPr>
        <sz val="11"/>
        <rFont val="標楷體"/>
        <family val="4"/>
      </rPr>
      <t>一般行政</t>
    </r>
  </si>
  <si>
    <t>　建築管理　</t>
  </si>
  <si>
    <t>　工程企劃行政</t>
  </si>
  <si>
    <t>　工程企劃行政管理</t>
  </si>
  <si>
    <t>附註：</t>
  </si>
  <si>
    <r>
      <t xml:space="preserve">          </t>
    </r>
    <r>
      <rPr>
        <sz val="11"/>
        <rFont val="標楷體"/>
        <family val="4"/>
      </rPr>
      <t>債權憑證</t>
    </r>
    <r>
      <rPr>
        <sz val="11"/>
        <rFont val="Times New Roman"/>
        <family val="1"/>
      </rPr>
      <t xml:space="preserve">( </t>
    </r>
    <r>
      <rPr>
        <sz val="11"/>
        <rFont val="標楷體"/>
        <family val="4"/>
      </rPr>
      <t>待抵銷債權憑證</t>
    </r>
    <r>
      <rPr>
        <sz val="11"/>
        <rFont val="Times New Roman"/>
        <family val="1"/>
      </rPr>
      <t>)                    127</t>
    </r>
  </si>
  <si>
    <r>
      <t xml:space="preserve">                                                                     </t>
    </r>
    <r>
      <rPr>
        <b/>
        <sz val="12"/>
        <rFont val="標楷體"/>
        <family val="4"/>
      </rPr>
      <t>中華民國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01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</t>
    </r>
    <r>
      <rPr>
        <b/>
        <sz val="12"/>
        <rFont val="Times New Roman"/>
        <family val="1"/>
      </rPr>
      <t xml:space="preserve"> 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3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日止</t>
    </r>
    <r>
      <rPr>
        <b/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單位：新台弊元</t>
    </r>
  </si>
  <si>
    <r>
      <t xml:space="preserve">        095</t>
    </r>
    <r>
      <rPr>
        <sz val="11"/>
        <rFont val="標楷體"/>
        <family val="4"/>
      </rPr>
      <t>罰款收入</t>
    </r>
  </si>
  <si>
    <r>
      <t xml:space="preserve">        096</t>
    </r>
    <r>
      <rPr>
        <sz val="11"/>
        <rFont val="標楷體"/>
        <family val="4"/>
      </rPr>
      <t>罰款收入</t>
    </r>
  </si>
  <si>
    <r>
      <t xml:space="preserve">        098</t>
    </r>
    <r>
      <rPr>
        <sz val="11"/>
        <rFont val="標楷體"/>
        <family val="4"/>
      </rPr>
      <t>罰金鍰款及怠金</t>
    </r>
  </si>
  <si>
    <r>
      <t xml:space="preserve">   (7)</t>
    </r>
    <r>
      <rPr>
        <sz val="11"/>
        <rFont val="標楷體"/>
        <family val="4"/>
      </rPr>
      <t>應付歲出款</t>
    </r>
    <r>
      <rPr>
        <sz val="11"/>
        <rFont val="Times New Roman"/>
        <family val="1"/>
      </rPr>
      <t xml:space="preserve">  </t>
    </r>
  </si>
  <si>
    <r>
      <t xml:space="preserve">       100</t>
    </r>
    <r>
      <rPr>
        <sz val="11"/>
        <rFont val="標楷體"/>
        <family val="4"/>
      </rPr>
      <t>工程企劃行政</t>
    </r>
  </si>
  <si>
    <r>
      <t>中華民國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3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</t>
    </r>
  </si>
  <si>
    <r>
      <t xml:space="preserve">        095</t>
    </r>
    <r>
      <rPr>
        <sz val="11"/>
        <rFont val="標楷體"/>
        <family val="4"/>
      </rPr>
      <t>罰款收入</t>
    </r>
  </si>
  <si>
    <r>
      <t xml:space="preserve">        096</t>
    </r>
    <r>
      <rPr>
        <sz val="11"/>
        <rFont val="標楷體"/>
        <family val="4"/>
      </rPr>
      <t>罰款收入</t>
    </r>
  </si>
  <si>
    <r>
      <t xml:space="preserve">        098</t>
    </r>
    <r>
      <rPr>
        <sz val="11"/>
        <rFont val="標楷體"/>
        <family val="4"/>
      </rPr>
      <t>罰金鍰款及怠金</t>
    </r>
  </si>
  <si>
    <r>
      <t xml:space="preserve">   (7)</t>
    </r>
    <r>
      <rPr>
        <sz val="11"/>
        <rFont val="標楷體"/>
        <family val="4"/>
      </rPr>
      <t>應付歲出款</t>
    </r>
    <r>
      <rPr>
        <sz val="11"/>
        <rFont val="Times New Roman"/>
        <family val="1"/>
      </rPr>
      <t xml:space="preserve">  </t>
    </r>
  </si>
  <si>
    <r>
      <t>中華民國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30</t>
    </r>
    <r>
      <rPr>
        <b/>
        <sz val="12"/>
        <rFont val="標楷體"/>
        <family val="4"/>
      </rPr>
      <t>日</t>
    </r>
  </si>
  <si>
    <r>
      <t xml:space="preserve">  </t>
    </r>
    <r>
      <rPr>
        <sz val="11.5"/>
        <rFont val="標楷體"/>
        <family val="4"/>
      </rPr>
      <t>補助收入</t>
    </r>
  </si>
  <si>
    <r>
      <t xml:space="preserve">                                                                     </t>
    </r>
    <r>
      <rPr>
        <b/>
        <sz val="12"/>
        <rFont val="標楷體"/>
        <family val="4"/>
      </rPr>
      <t>中華民國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01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</t>
    </r>
    <r>
      <rPr>
        <b/>
        <sz val="12"/>
        <rFont val="Times New Roman"/>
        <family val="1"/>
      </rPr>
      <t xml:space="preserve"> 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30</t>
    </r>
    <r>
      <rPr>
        <b/>
        <sz val="12"/>
        <rFont val="標楷體"/>
        <family val="4"/>
      </rPr>
      <t>日止</t>
    </r>
    <r>
      <rPr>
        <b/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單位：新台弊元</t>
    </r>
  </si>
  <si>
    <r>
      <t xml:space="preserve">        092</t>
    </r>
    <r>
      <rPr>
        <sz val="11"/>
        <rFont val="標楷體"/>
        <family val="4"/>
      </rPr>
      <t>罰款收入</t>
    </r>
  </si>
  <si>
    <r>
      <t xml:space="preserve">        097</t>
    </r>
    <r>
      <rPr>
        <sz val="11"/>
        <rFont val="標楷體"/>
        <family val="4"/>
      </rPr>
      <t>工程企劃行政管理</t>
    </r>
  </si>
  <si>
    <r>
      <t xml:space="preserve">        098</t>
    </r>
    <r>
      <rPr>
        <sz val="11"/>
        <rFont val="標楷體"/>
        <family val="4"/>
      </rPr>
      <t>工程企劃行政管理</t>
    </r>
  </si>
  <si>
    <r>
      <t xml:space="preserve">      100</t>
    </r>
    <r>
      <rPr>
        <sz val="11"/>
        <rFont val="標楷體"/>
        <family val="4"/>
      </rPr>
      <t>工程企劃行政管理</t>
    </r>
  </si>
  <si>
    <t>高雄市政府工務局</t>
  </si>
  <si>
    <t>歲入、歲出類現金出納表</t>
  </si>
  <si>
    <r>
      <t xml:space="preserve"> 1.</t>
    </r>
    <r>
      <rPr>
        <sz val="11"/>
        <rFont val="標楷體"/>
        <family val="4"/>
      </rPr>
      <t>上期結存</t>
    </r>
  </si>
  <si>
    <r>
      <t xml:space="preserve"> (1)</t>
    </r>
    <r>
      <rPr>
        <sz val="11"/>
        <rFont val="標楷體"/>
        <family val="4"/>
      </rP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</si>
  <si>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(2)</t>
    </r>
    <r>
      <rPr>
        <sz val="11"/>
        <rFont val="標楷體"/>
        <family val="4"/>
      </rP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</si>
  <si>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(3)</t>
    </r>
    <r>
      <rPr>
        <sz val="11"/>
        <rFont val="標楷體"/>
        <family val="4"/>
      </rPr>
      <t>可支庫款</t>
    </r>
    <r>
      <rPr>
        <sz val="11"/>
        <rFont val="Times New Roman"/>
        <family val="1"/>
      </rPr>
      <t xml:space="preserve"> </t>
    </r>
  </si>
  <si>
    <r>
      <t xml:space="preserve">   (4)</t>
    </r>
    <r>
      <rPr>
        <sz val="11"/>
        <rFont val="標楷體"/>
        <family val="4"/>
      </rPr>
      <t>保留庫款</t>
    </r>
  </si>
  <si>
    <r>
      <t xml:space="preserve">   (5)</t>
    </r>
    <r>
      <rPr>
        <sz val="11"/>
        <rFont val="標楷體"/>
        <family val="4"/>
      </rPr>
      <t>零用金</t>
    </r>
  </si>
  <si>
    <r>
      <t xml:space="preserve"> 2.</t>
    </r>
    <r>
      <rPr>
        <sz val="11"/>
        <rFont val="標楷體"/>
        <family val="4"/>
      </rPr>
      <t>本期收入</t>
    </r>
  </si>
  <si>
    <t xml:space="preserve"> (1)以前年度納庫收回數</t>
  </si>
  <si>
    <t xml:space="preserve">    減：沖轉以前年度歲入退還數</t>
  </si>
  <si>
    <r>
      <t xml:space="preserve">   (1)</t>
    </r>
    <r>
      <rPr>
        <sz val="11"/>
        <rFont val="標楷體"/>
        <family val="4"/>
      </rPr>
      <t>應收歲入款</t>
    </r>
  </si>
  <si>
    <r>
      <t xml:space="preserve">        092</t>
    </r>
    <r>
      <rPr>
        <sz val="11"/>
        <rFont val="標楷體"/>
        <family val="4"/>
      </rPr>
      <t>罰款收入</t>
    </r>
  </si>
  <si>
    <r>
      <t xml:space="preserve">        095</t>
    </r>
    <r>
      <rPr>
        <sz val="11"/>
        <rFont val="標楷體"/>
        <family val="4"/>
      </rPr>
      <t>罰款收入</t>
    </r>
  </si>
  <si>
    <r>
      <t xml:space="preserve">        096</t>
    </r>
    <r>
      <rPr>
        <sz val="11"/>
        <rFont val="標楷體"/>
        <family val="4"/>
      </rPr>
      <t>罰款收入</t>
    </r>
  </si>
  <si>
    <r>
      <t xml:space="preserve">        098</t>
    </r>
    <r>
      <rPr>
        <sz val="11"/>
        <rFont val="標楷體"/>
        <family val="4"/>
      </rPr>
      <t>罰金鍰款及怠金</t>
    </r>
  </si>
  <si>
    <r>
      <t xml:space="preserve">        100</t>
    </r>
    <r>
      <rPr>
        <sz val="11"/>
        <rFont val="標楷體"/>
        <family val="4"/>
      </rPr>
      <t>罰款收入</t>
    </r>
  </si>
  <si>
    <r>
      <t xml:space="preserve">        100</t>
    </r>
    <r>
      <rPr>
        <sz val="11"/>
        <rFont val="細明體"/>
        <family val="3"/>
      </rPr>
      <t>行政規費</t>
    </r>
  </si>
  <si>
    <r>
      <t xml:space="preserve">   (2)</t>
    </r>
    <r>
      <rPr>
        <sz val="11"/>
        <rFont val="標楷體"/>
        <family val="4"/>
      </rPr>
      <t>保管款</t>
    </r>
  </si>
  <si>
    <r>
      <t xml:space="preserve">      </t>
    </r>
    <r>
      <rPr>
        <sz val="11"/>
        <rFont val="標楷體"/>
        <family val="4"/>
      </rPr>
      <t>收入數</t>
    </r>
  </si>
  <si>
    <r>
      <t xml:space="preserve">      </t>
    </r>
    <r>
      <rPr>
        <sz val="11"/>
        <rFont val="標楷體"/>
        <family val="4"/>
      </rPr>
      <t>減：沖轉或發還數</t>
    </r>
  </si>
  <si>
    <r>
      <t xml:space="preserve">   (3)</t>
    </r>
    <r>
      <rPr>
        <sz val="11"/>
        <rFont val="標楷體"/>
        <family val="4"/>
      </rPr>
      <t>暫收款</t>
    </r>
  </si>
  <si>
    <r>
      <t xml:space="preserve">   (4)</t>
    </r>
    <r>
      <rPr>
        <sz val="11"/>
        <rFont val="標楷體"/>
        <family val="4"/>
      </rPr>
      <t>歲入實收數</t>
    </r>
  </si>
  <si>
    <r>
      <t xml:space="preserve">    </t>
    </r>
    <r>
      <rPr>
        <sz val="11"/>
        <rFont val="標楷體"/>
        <family val="4"/>
      </rPr>
      <t>罰款收入</t>
    </r>
  </si>
  <si>
    <r>
      <t xml:space="preserve">           </t>
    </r>
    <r>
      <rPr>
        <sz val="11"/>
        <rFont val="標楷體"/>
        <family val="4"/>
      </rPr>
      <t>行政規費</t>
    </r>
  </si>
  <si>
    <r>
      <t xml:space="preserve">           </t>
    </r>
    <r>
      <rPr>
        <sz val="11"/>
        <rFont val="標楷體"/>
        <family val="4"/>
      </rPr>
      <t>使用規費收入</t>
    </r>
  </si>
  <si>
    <r>
      <t xml:space="preserve">           </t>
    </r>
    <r>
      <rPr>
        <sz val="11"/>
        <rFont val="標楷體"/>
        <family val="4"/>
      </rPr>
      <t>中央各部會補助收入</t>
    </r>
  </si>
  <si>
    <r>
      <t xml:space="preserve">    </t>
    </r>
    <r>
      <rPr>
        <sz val="11"/>
        <rFont val="標楷體"/>
        <family val="4"/>
      </rPr>
      <t>什項收入</t>
    </r>
  </si>
  <si>
    <r>
      <t xml:space="preserve">   (5)</t>
    </r>
    <r>
      <rPr>
        <sz val="11"/>
        <rFont val="標楷體"/>
        <family val="4"/>
      </rPr>
      <t>預計支用數</t>
    </r>
  </si>
  <si>
    <r>
      <t xml:space="preserve">   (6)</t>
    </r>
    <r>
      <rPr>
        <sz val="11"/>
        <rFont val="標楷體"/>
        <family val="4"/>
      </rPr>
      <t>代收款</t>
    </r>
  </si>
  <si>
    <r>
      <t xml:space="preserve">    </t>
    </r>
    <r>
      <rPr>
        <sz val="11"/>
        <rFont val="標楷體"/>
        <family val="4"/>
      </rPr>
      <t>收入數</t>
    </r>
  </si>
  <si>
    <r>
      <t xml:space="preserve">        </t>
    </r>
    <r>
      <rPr>
        <sz val="11"/>
        <rFont val="標楷體"/>
        <family val="4"/>
      </rPr>
      <t>減：沖轉或發還數</t>
    </r>
  </si>
  <si>
    <r>
      <t xml:space="preserve">   (7)</t>
    </r>
    <r>
      <rPr>
        <sz val="11"/>
        <rFont val="標楷體"/>
        <family val="4"/>
      </rPr>
      <t>預領經費</t>
    </r>
  </si>
  <si>
    <r>
      <t xml:space="preserve">    </t>
    </r>
    <r>
      <rPr>
        <sz val="11"/>
        <rFont val="標楷體"/>
        <family val="4"/>
      </rPr>
      <t>預領數</t>
    </r>
  </si>
  <si>
    <r>
      <t xml:space="preserve">        </t>
    </r>
    <r>
      <rPr>
        <sz val="11"/>
        <rFont val="標楷體"/>
        <family val="4"/>
      </rPr>
      <t>減：沖轉數</t>
    </r>
  </si>
  <si>
    <r>
      <t xml:space="preserve">   (8)</t>
    </r>
    <r>
      <rPr>
        <sz val="11"/>
        <rFont val="標楷體"/>
        <family val="4"/>
      </rPr>
      <t>受託經費</t>
    </r>
  </si>
  <si>
    <r>
      <t xml:space="preserve">     (9)</t>
    </r>
    <r>
      <rPr>
        <sz val="10"/>
        <rFont val="細明體"/>
        <family val="3"/>
      </rPr>
      <t>應付歲出款</t>
    </r>
  </si>
  <si>
    <r>
      <t xml:space="preserve">           98</t>
    </r>
    <r>
      <rPr>
        <sz val="10"/>
        <rFont val="細明體"/>
        <family val="3"/>
      </rPr>
      <t>建管行政</t>
    </r>
  </si>
  <si>
    <r>
      <t xml:space="preserve">     (9)</t>
    </r>
    <r>
      <rPr>
        <sz val="10"/>
        <rFont val="細明體"/>
        <family val="3"/>
      </rPr>
      <t>應付歲出保留款</t>
    </r>
  </si>
  <si>
    <r>
      <t xml:space="preserve">           95</t>
    </r>
    <r>
      <rPr>
        <sz val="10"/>
        <rFont val="細明體"/>
        <family val="3"/>
      </rPr>
      <t>建管行政</t>
    </r>
  </si>
  <si>
    <r>
      <t xml:space="preserve">           96</t>
    </r>
    <r>
      <rPr>
        <sz val="10"/>
        <rFont val="細明體"/>
        <family val="3"/>
      </rPr>
      <t>建管行政</t>
    </r>
  </si>
  <si>
    <r>
      <t xml:space="preserve">           99</t>
    </r>
    <r>
      <rPr>
        <sz val="10"/>
        <rFont val="細明體"/>
        <family val="3"/>
      </rPr>
      <t>建管行政</t>
    </r>
  </si>
  <si>
    <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</t>
    </r>
  </si>
  <si>
    <t xml:space="preserve">      </t>
  </si>
  <si>
    <r>
      <t>付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項</t>
    </r>
  </si>
  <si>
    <r>
      <t xml:space="preserve"> 1.</t>
    </r>
    <r>
      <rPr>
        <sz val="11"/>
        <rFont val="標楷體"/>
        <family val="4"/>
      </rPr>
      <t>本期支出</t>
    </r>
  </si>
  <si>
    <r>
      <t xml:space="preserve">   (1)</t>
    </r>
    <r>
      <rPr>
        <sz val="11"/>
        <rFont val="標楷體"/>
        <family val="4"/>
      </rPr>
      <t>歲入納庫數</t>
    </r>
    <r>
      <rPr>
        <sz val="11"/>
        <rFont val="Times New Roman"/>
        <family val="1"/>
      </rPr>
      <t xml:space="preserve">  </t>
    </r>
  </si>
  <si>
    <r>
      <t xml:space="preserve">   (2)</t>
    </r>
    <r>
      <rPr>
        <sz val="11"/>
        <rFont val="標楷體"/>
        <family val="4"/>
      </rPr>
      <t>應納庫款</t>
    </r>
    <r>
      <rPr>
        <sz val="11"/>
        <rFont val="Times New Roman"/>
        <family val="1"/>
      </rPr>
      <t xml:space="preserve"> </t>
    </r>
  </si>
  <si>
    <r>
      <t xml:space="preserve">   (3)</t>
    </r>
    <r>
      <rPr>
        <sz val="11"/>
        <rFont val="標楷體"/>
        <family val="4"/>
      </rPr>
      <t>預付各項補助費</t>
    </r>
  </si>
  <si>
    <r>
      <t xml:space="preserve">    </t>
    </r>
    <r>
      <rPr>
        <sz val="11"/>
        <rFont val="標楷體"/>
        <family val="4"/>
      </rPr>
      <t>預付數</t>
    </r>
  </si>
  <si>
    <r>
      <t xml:space="preserve">        </t>
    </r>
    <r>
      <rPr>
        <sz val="11"/>
        <rFont val="標楷體"/>
        <family val="4"/>
      </rPr>
      <t>減：沖轉或收回數</t>
    </r>
  </si>
  <si>
    <r>
      <t xml:space="preserve">   (4)</t>
    </r>
    <r>
      <rPr>
        <sz val="11"/>
        <rFont val="標楷體"/>
        <family val="4"/>
      </rPr>
      <t>預付費用</t>
    </r>
    <r>
      <rPr>
        <sz val="11"/>
        <rFont val="Times New Roman"/>
        <family val="1"/>
      </rPr>
      <t xml:space="preserve">  </t>
    </r>
  </si>
  <si>
    <r>
      <t xml:space="preserve">   (4)</t>
    </r>
    <r>
      <rPr>
        <sz val="11"/>
        <rFont val="標楷體"/>
        <family val="4"/>
      </rPr>
      <t>押金</t>
    </r>
    <r>
      <rPr>
        <sz val="11"/>
        <rFont val="Times New Roman"/>
        <family val="1"/>
      </rPr>
      <t xml:space="preserve">  </t>
    </r>
  </si>
  <si>
    <r>
      <t xml:space="preserve">    </t>
    </r>
    <r>
      <rPr>
        <sz val="11"/>
        <rFont val="標楷體"/>
        <family val="4"/>
      </rPr>
      <t>支付數</t>
    </r>
  </si>
  <si>
    <r>
      <t xml:space="preserve">   (5)</t>
    </r>
    <r>
      <rPr>
        <sz val="11"/>
        <rFont val="標楷體"/>
        <family val="4"/>
      </rPr>
      <t>委託經費</t>
    </r>
    <r>
      <rPr>
        <sz val="11"/>
        <rFont val="Times New Roman"/>
        <family val="1"/>
      </rPr>
      <t xml:space="preserve">  </t>
    </r>
  </si>
  <si>
    <r>
      <t xml:space="preserve">   (6)</t>
    </r>
    <r>
      <rPr>
        <sz val="11"/>
        <rFont val="標楷體"/>
        <family val="4"/>
      </rPr>
      <t>歲出實付數</t>
    </r>
    <r>
      <rPr>
        <sz val="11"/>
        <rFont val="Times New Roman"/>
        <family val="1"/>
      </rPr>
      <t xml:space="preserve">  </t>
    </r>
  </si>
  <si>
    <r>
      <t xml:space="preserve">      </t>
    </r>
    <r>
      <rPr>
        <sz val="11"/>
        <rFont val="標楷體"/>
        <family val="4"/>
      </rPr>
      <t>　退撫金</t>
    </r>
  </si>
  <si>
    <r>
      <t xml:space="preserve">      </t>
    </r>
    <r>
      <rPr>
        <sz val="11"/>
        <rFont val="標楷體"/>
        <family val="4"/>
      </rPr>
      <t>　公務人員待遇福利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</si>
  <si>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一般行政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</si>
  <si>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建築管理　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</si>
  <si>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工程企劃行政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</si>
  <si>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工程企劃行政管理</t>
    </r>
  </si>
  <si>
    <r>
      <t xml:space="preserve">   (7)</t>
    </r>
    <r>
      <rPr>
        <sz val="11"/>
        <rFont val="標楷體"/>
        <family val="4"/>
      </rPr>
      <t>應付歲出款</t>
    </r>
    <r>
      <rPr>
        <sz val="11"/>
        <rFont val="Times New Roman"/>
        <family val="1"/>
      </rPr>
      <t xml:space="preserve">  </t>
    </r>
  </si>
  <si>
    <r>
      <t xml:space="preserve">        097</t>
    </r>
    <r>
      <rPr>
        <sz val="11"/>
        <rFont val="標楷體"/>
        <family val="4"/>
      </rPr>
      <t>工程企劃行政管理</t>
    </r>
  </si>
  <si>
    <r>
      <t xml:space="preserve">        099</t>
    </r>
    <r>
      <rPr>
        <sz val="11"/>
        <rFont val="標楷體"/>
        <family val="4"/>
      </rPr>
      <t>工程企劃行政管理</t>
    </r>
  </si>
  <si>
    <r>
      <t xml:space="preserve">   (7)</t>
    </r>
    <r>
      <rPr>
        <sz val="11"/>
        <rFont val="標楷體"/>
        <family val="4"/>
      </rPr>
      <t>應付歲出保留款</t>
    </r>
    <r>
      <rPr>
        <sz val="11"/>
        <rFont val="Times New Roman"/>
        <family val="1"/>
      </rPr>
      <t xml:space="preserve">  </t>
    </r>
  </si>
  <si>
    <r>
      <t xml:space="preserve">    (8)</t>
    </r>
    <r>
      <rPr>
        <sz val="10"/>
        <rFont val="細明體"/>
        <family val="3"/>
      </rPr>
      <t>經費賸餘</t>
    </r>
    <r>
      <rPr>
        <sz val="10"/>
        <rFont val="Times New Roman"/>
        <family val="1"/>
      </rPr>
      <t>-</t>
    </r>
    <r>
      <rPr>
        <sz val="10"/>
        <rFont val="細明體"/>
        <family val="3"/>
      </rPr>
      <t>待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納庫部分</t>
    </r>
    <r>
      <rPr>
        <sz val="10"/>
        <rFont val="Times New Roman"/>
        <family val="1"/>
      </rPr>
      <t xml:space="preserve"> </t>
    </r>
  </si>
  <si>
    <r>
      <t>2.</t>
    </r>
    <r>
      <rPr>
        <sz val="11"/>
        <rFont val="標楷體"/>
        <family val="4"/>
      </rPr>
      <t>本期結存</t>
    </r>
  </si>
  <si>
    <r>
      <t xml:space="preserve">   (5) </t>
    </r>
    <r>
      <rPr>
        <sz val="11"/>
        <rFont val="標楷體"/>
        <family val="4"/>
      </rPr>
      <t>零用金</t>
    </r>
  </si>
  <si>
    <r>
      <t xml:space="preserve">    </t>
    </r>
    <r>
      <rPr>
        <sz val="11"/>
        <rFont val="標楷體"/>
        <family val="4"/>
      </rPr>
      <t>付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</t>
    </r>
  </si>
  <si>
    <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入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出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平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衡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表</t>
    </r>
    <r>
      <rPr>
        <b/>
        <u val="single"/>
        <sz val="20"/>
        <rFont val="Times New Roman"/>
        <family val="1"/>
      </rPr>
      <t xml:space="preserve"> </t>
    </r>
  </si>
  <si>
    <t xml:space="preserve">                                        </t>
  </si>
  <si>
    <r>
      <t xml:space="preserve">    </t>
    </r>
    <r>
      <rPr>
        <b/>
        <sz val="12"/>
        <rFont val="標楷體"/>
        <family val="4"/>
      </rPr>
      <t>單位：新台幣元</t>
    </r>
  </si>
  <si>
    <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力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產</t>
    </r>
  </si>
  <si>
    <t>金額</t>
  </si>
  <si>
    <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擔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債</t>
    </r>
  </si>
  <si>
    <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</si>
  <si>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t>保管款</t>
  </si>
  <si>
    <t>保管有價證券</t>
  </si>
  <si>
    <t>應納庫款</t>
  </si>
  <si>
    <t>歲入預算數</t>
  </si>
  <si>
    <t>暫收款</t>
  </si>
  <si>
    <t>歲入分配數</t>
  </si>
  <si>
    <t>應付保管有價證券</t>
  </si>
  <si>
    <t>歲入納庫數</t>
  </si>
  <si>
    <t>預計納庫數</t>
  </si>
  <si>
    <t>以前年度歲入退還數</t>
  </si>
  <si>
    <t>應收歲入款</t>
  </si>
  <si>
    <t>歲入實收數</t>
  </si>
  <si>
    <t>應收歲入保留款</t>
  </si>
  <si>
    <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</si>
  <si>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 </t>
    </r>
    <r>
      <rPr>
        <sz val="11.5"/>
        <rFont val="標楷體"/>
        <family val="4"/>
      </rPr>
      <t>罰款及賠償收入</t>
    </r>
  </si>
  <si>
    <t>可支庫款</t>
  </si>
  <si>
    <r>
      <t xml:space="preserve">  </t>
    </r>
    <r>
      <rPr>
        <sz val="11.5"/>
        <rFont val="標楷體"/>
        <family val="4"/>
      </rPr>
      <t>規費收入</t>
    </r>
  </si>
  <si>
    <t>保留庫款</t>
  </si>
  <si>
    <r>
      <t xml:space="preserve">  </t>
    </r>
    <r>
      <rPr>
        <sz val="11.5"/>
        <rFont val="標楷體"/>
        <family val="4"/>
      </rPr>
      <t>補助收入</t>
    </r>
  </si>
  <si>
    <t>零用金</t>
  </si>
  <si>
    <r>
      <t xml:space="preserve">  </t>
    </r>
    <r>
      <rPr>
        <sz val="11.5"/>
        <rFont val="標楷體"/>
        <family val="4"/>
      </rPr>
      <t>其他收入</t>
    </r>
    <r>
      <rPr>
        <sz val="11.5"/>
        <rFont val="Times New Roman"/>
        <family val="1"/>
      </rPr>
      <t xml:space="preserve"> </t>
    </r>
  </si>
  <si>
    <t>以前年度納庫收回數</t>
  </si>
  <si>
    <t>預付薪資</t>
  </si>
  <si>
    <t>代收款</t>
  </si>
  <si>
    <t>預付各項補助費</t>
  </si>
  <si>
    <t>預領經費</t>
  </si>
  <si>
    <t>預付費用</t>
  </si>
  <si>
    <t>受託經費</t>
  </si>
  <si>
    <t>押金</t>
  </si>
  <si>
    <t>歲出預算數</t>
  </si>
  <si>
    <t>委託經費</t>
  </si>
  <si>
    <t>歲出分配數</t>
  </si>
  <si>
    <t>預計支用數</t>
  </si>
  <si>
    <t>應付歲出款</t>
  </si>
  <si>
    <t>歲出實付數</t>
  </si>
  <si>
    <t>應付歲出保留款</t>
  </si>
  <si>
    <t>　退撫金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</si>
  <si>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待納庫部份</t>
    </r>
  </si>
  <si>
    <t>　公務人員待遇福利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</si>
  <si>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押金部份</t>
    </r>
  </si>
  <si>
    <r>
      <t xml:space="preserve">    </t>
    </r>
    <r>
      <rPr>
        <sz val="11"/>
        <rFont val="標楷體"/>
        <family val="4"/>
      </rPr>
      <t>一般行政</t>
    </r>
  </si>
  <si>
    <t>　建築管理　</t>
  </si>
  <si>
    <t>　工程企劃行政</t>
  </si>
  <si>
    <t>　工程企劃行政管理</t>
  </si>
  <si>
    <t>附註：</t>
  </si>
  <si>
    <r>
      <t xml:space="preserve">          </t>
    </r>
    <r>
      <rPr>
        <sz val="11"/>
        <rFont val="標楷體"/>
        <family val="4"/>
      </rPr>
      <t>債權憑證</t>
    </r>
    <r>
      <rPr>
        <sz val="11"/>
        <rFont val="Times New Roman"/>
        <family val="1"/>
      </rPr>
      <t xml:space="preserve">( </t>
    </r>
    <r>
      <rPr>
        <sz val="11"/>
        <rFont val="標楷體"/>
        <family val="4"/>
      </rPr>
      <t>待抵銷債權憑證</t>
    </r>
    <r>
      <rPr>
        <sz val="11"/>
        <rFont val="Times New Roman"/>
        <family val="1"/>
      </rPr>
      <t>)                    127</t>
    </r>
  </si>
  <si>
    <r>
      <t xml:space="preserve">                                                                     </t>
    </r>
    <r>
      <rPr>
        <b/>
        <sz val="12"/>
        <rFont val="標楷體"/>
        <family val="4"/>
      </rPr>
      <t>中華民國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01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</t>
    </r>
    <r>
      <rPr>
        <b/>
        <sz val="12"/>
        <rFont val="Times New Roman"/>
        <family val="1"/>
      </rPr>
      <t xml:space="preserve"> 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5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日止</t>
    </r>
    <r>
      <rPr>
        <b/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單位：新台弊元</t>
    </r>
  </si>
  <si>
    <r>
      <t>中華民國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5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</t>
    </r>
  </si>
  <si>
    <r>
      <t xml:space="preserve">       100</t>
    </r>
    <r>
      <rPr>
        <sz val="11"/>
        <rFont val="標楷體"/>
        <family val="4"/>
      </rPr>
      <t>工程企劃行政管理</t>
    </r>
  </si>
  <si>
    <r>
      <t xml:space="preserve">        097</t>
    </r>
    <r>
      <rPr>
        <sz val="11"/>
        <rFont val="標楷體"/>
        <family val="4"/>
      </rPr>
      <t>工程企劃行政</t>
    </r>
  </si>
  <si>
    <r>
      <t xml:space="preserve">        098</t>
    </r>
    <r>
      <rPr>
        <sz val="11"/>
        <rFont val="標楷體"/>
        <family val="4"/>
      </rPr>
      <t>工程企劃行政</t>
    </r>
  </si>
  <si>
    <r>
      <t xml:space="preserve">        100</t>
    </r>
    <r>
      <rPr>
        <sz val="11"/>
        <rFont val="標楷體"/>
        <family val="4"/>
      </rPr>
      <t>工程企劃行政管理</t>
    </r>
  </si>
  <si>
    <r>
      <t xml:space="preserve">        100</t>
    </r>
    <r>
      <rPr>
        <sz val="11"/>
        <rFont val="標楷體"/>
        <family val="4"/>
      </rPr>
      <t>建築管理</t>
    </r>
  </si>
  <si>
    <r>
      <t xml:space="preserve">                                                                     </t>
    </r>
    <r>
      <rPr>
        <b/>
        <sz val="12"/>
        <rFont val="標楷體"/>
        <family val="4"/>
      </rPr>
      <t>中華民國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01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</t>
    </r>
    <r>
      <rPr>
        <b/>
        <sz val="12"/>
        <rFont val="Times New Roman"/>
        <family val="1"/>
      </rPr>
      <t xml:space="preserve"> 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30</t>
    </r>
    <r>
      <rPr>
        <b/>
        <sz val="12"/>
        <rFont val="標楷體"/>
        <family val="4"/>
      </rPr>
      <t>日止</t>
    </r>
    <r>
      <rPr>
        <b/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單位：新台弊元</t>
    </r>
  </si>
  <si>
    <r>
      <t xml:space="preserve">        092</t>
    </r>
    <r>
      <rPr>
        <sz val="11"/>
        <rFont val="標楷體"/>
        <family val="4"/>
      </rPr>
      <t>罰款收入</t>
    </r>
  </si>
  <si>
    <r>
      <t xml:space="preserve">        099</t>
    </r>
    <r>
      <rPr>
        <sz val="11"/>
        <rFont val="標楷體"/>
        <family val="4"/>
      </rPr>
      <t>中央各部會補助收入</t>
    </r>
  </si>
  <si>
    <r>
      <t xml:space="preserve">        100</t>
    </r>
    <r>
      <rPr>
        <sz val="11"/>
        <rFont val="標楷體"/>
        <family val="4"/>
      </rPr>
      <t>中央各部會補助收入</t>
    </r>
  </si>
  <si>
    <r>
      <t xml:space="preserve">        099</t>
    </r>
    <r>
      <rPr>
        <sz val="11"/>
        <rFont val="細明體"/>
        <family val="3"/>
      </rPr>
      <t>中央各部會補助收入</t>
    </r>
  </si>
  <si>
    <r>
      <t xml:space="preserve">       100</t>
    </r>
    <r>
      <rPr>
        <sz val="11"/>
        <rFont val="細明體"/>
        <family val="3"/>
      </rPr>
      <t>中央各部會補助收入</t>
    </r>
  </si>
  <si>
    <r>
      <t xml:space="preserve">   (3)</t>
    </r>
    <r>
      <rPr>
        <sz val="11"/>
        <rFont val="標楷體"/>
        <family val="4"/>
      </rPr>
      <t>預付旅費</t>
    </r>
  </si>
  <si>
    <r>
      <t xml:space="preserve">        097</t>
    </r>
    <r>
      <rPr>
        <sz val="11"/>
        <rFont val="標楷體"/>
        <family val="4"/>
      </rPr>
      <t>工程企劃行政管理</t>
    </r>
  </si>
  <si>
    <r>
      <t xml:space="preserve">        098</t>
    </r>
    <r>
      <rPr>
        <sz val="11"/>
        <rFont val="標楷體"/>
        <family val="4"/>
      </rPr>
      <t>工程企劃行政管理</t>
    </r>
  </si>
  <si>
    <r>
      <t xml:space="preserve">      100</t>
    </r>
    <r>
      <rPr>
        <sz val="11"/>
        <rFont val="標楷體"/>
        <family val="4"/>
      </rPr>
      <t>工程企劃行政管理</t>
    </r>
  </si>
  <si>
    <r>
      <t>　</t>
    </r>
    <r>
      <rPr>
        <sz val="11"/>
        <rFont val="Times New Roman"/>
        <family val="1"/>
      </rPr>
      <t xml:space="preserve">    100 </t>
    </r>
    <r>
      <rPr>
        <sz val="11"/>
        <rFont val="標楷體"/>
        <family val="4"/>
      </rPr>
      <t>建築管理　</t>
    </r>
  </si>
  <si>
    <r>
      <t xml:space="preserve">        100</t>
    </r>
    <r>
      <rPr>
        <sz val="11"/>
        <rFont val="標楷體"/>
        <family val="4"/>
      </rPr>
      <t>工程企劃行政</t>
    </r>
  </si>
  <si>
    <r>
      <t xml:space="preserve">        100</t>
    </r>
    <r>
      <rPr>
        <sz val="11"/>
        <rFont val="標楷體"/>
        <family val="4"/>
      </rPr>
      <t>工程企劃行政管理</t>
    </r>
  </si>
  <si>
    <r>
      <t>中華民國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30</t>
    </r>
    <r>
      <rPr>
        <b/>
        <sz val="12"/>
        <rFont val="標楷體"/>
        <family val="4"/>
      </rPr>
      <t>日</t>
    </r>
  </si>
  <si>
    <r>
      <t xml:space="preserve">  </t>
    </r>
    <r>
      <rPr>
        <sz val="11.5"/>
        <rFont val="標楷體"/>
        <family val="4"/>
      </rPr>
      <t>補助收入</t>
    </r>
  </si>
  <si>
    <t>預付旅費</t>
  </si>
  <si>
    <r>
      <t xml:space="preserve"> 1.</t>
    </r>
    <r>
      <rPr>
        <sz val="11"/>
        <rFont val="標楷體"/>
        <family val="4"/>
      </rPr>
      <t>上期結存</t>
    </r>
  </si>
  <si>
    <r>
      <t xml:space="preserve"> (1)</t>
    </r>
    <r>
      <rPr>
        <sz val="11"/>
        <rFont val="標楷體"/>
        <family val="4"/>
      </rP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</si>
  <si>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(2)</t>
    </r>
    <r>
      <rPr>
        <sz val="11"/>
        <rFont val="標楷體"/>
        <family val="4"/>
      </rP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</si>
  <si>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(3)</t>
    </r>
    <r>
      <rPr>
        <sz val="11"/>
        <rFont val="標楷體"/>
        <family val="4"/>
      </rPr>
      <t>可支庫款</t>
    </r>
    <r>
      <rPr>
        <sz val="11"/>
        <rFont val="Times New Roman"/>
        <family val="1"/>
      </rPr>
      <t xml:space="preserve"> </t>
    </r>
  </si>
  <si>
    <r>
      <t xml:space="preserve">   (4)</t>
    </r>
    <r>
      <rPr>
        <sz val="11"/>
        <rFont val="標楷體"/>
        <family val="4"/>
      </rPr>
      <t>保留庫款</t>
    </r>
  </si>
  <si>
    <r>
      <t xml:space="preserve">   (5)</t>
    </r>
    <r>
      <rPr>
        <sz val="11"/>
        <rFont val="標楷體"/>
        <family val="4"/>
      </rPr>
      <t>零用金</t>
    </r>
  </si>
  <si>
    <r>
      <t xml:space="preserve"> 2.</t>
    </r>
    <r>
      <rPr>
        <sz val="11"/>
        <rFont val="標楷體"/>
        <family val="4"/>
      </rPr>
      <t>本期收入</t>
    </r>
  </si>
  <si>
    <t xml:space="preserve"> (1)以前年度納庫收回數</t>
  </si>
  <si>
    <t xml:space="preserve">    減：沖轉以前年度歲入退還數</t>
  </si>
  <si>
    <r>
      <t xml:space="preserve">   (1)</t>
    </r>
    <r>
      <rPr>
        <sz val="11"/>
        <rFont val="標楷體"/>
        <family val="4"/>
      </rPr>
      <t>應收歲入款</t>
    </r>
  </si>
  <si>
    <r>
      <t xml:space="preserve">        092</t>
    </r>
    <r>
      <rPr>
        <sz val="11"/>
        <rFont val="標楷體"/>
        <family val="4"/>
      </rPr>
      <t>罰款收入</t>
    </r>
  </si>
  <si>
    <r>
      <t xml:space="preserve">        095</t>
    </r>
    <r>
      <rPr>
        <sz val="11"/>
        <rFont val="標楷體"/>
        <family val="4"/>
      </rPr>
      <t>罰款收入</t>
    </r>
  </si>
  <si>
    <r>
      <t xml:space="preserve">        099</t>
    </r>
    <r>
      <rPr>
        <sz val="11"/>
        <rFont val="標楷體"/>
        <family val="4"/>
      </rPr>
      <t>中央各部會補助收入</t>
    </r>
  </si>
  <si>
    <r>
      <t xml:space="preserve">        098</t>
    </r>
    <r>
      <rPr>
        <sz val="11"/>
        <rFont val="標楷體"/>
        <family val="4"/>
      </rPr>
      <t>罰金鍰款及怠金</t>
    </r>
  </si>
  <si>
    <r>
      <t xml:space="preserve">        100</t>
    </r>
    <r>
      <rPr>
        <sz val="11"/>
        <rFont val="標楷體"/>
        <family val="4"/>
      </rPr>
      <t>罰款收入</t>
    </r>
  </si>
  <si>
    <r>
      <t xml:space="preserve">        100</t>
    </r>
    <r>
      <rPr>
        <sz val="11"/>
        <rFont val="標楷體"/>
        <family val="4"/>
      </rPr>
      <t>中央各部會補助收入</t>
    </r>
  </si>
  <si>
    <r>
      <t xml:space="preserve">   (2)</t>
    </r>
    <r>
      <rPr>
        <sz val="11"/>
        <rFont val="標楷體"/>
        <family val="4"/>
      </rPr>
      <t>保管款</t>
    </r>
  </si>
  <si>
    <r>
      <t xml:space="preserve">      </t>
    </r>
    <r>
      <rPr>
        <sz val="11"/>
        <rFont val="標楷體"/>
        <family val="4"/>
      </rPr>
      <t>收入數</t>
    </r>
  </si>
  <si>
    <r>
      <t xml:space="preserve">      </t>
    </r>
    <r>
      <rPr>
        <sz val="11"/>
        <rFont val="標楷體"/>
        <family val="4"/>
      </rPr>
      <t>減：沖轉或發還數</t>
    </r>
  </si>
  <si>
    <r>
      <t xml:space="preserve">   (3)</t>
    </r>
    <r>
      <rPr>
        <sz val="11"/>
        <rFont val="標楷體"/>
        <family val="4"/>
      </rPr>
      <t>暫收款</t>
    </r>
  </si>
  <si>
    <r>
      <t xml:space="preserve">   (4)</t>
    </r>
    <r>
      <rPr>
        <sz val="11"/>
        <rFont val="標楷體"/>
        <family val="4"/>
      </rPr>
      <t>歲入實收數</t>
    </r>
  </si>
  <si>
    <r>
      <t xml:space="preserve">    </t>
    </r>
    <r>
      <rPr>
        <sz val="11"/>
        <rFont val="標楷體"/>
        <family val="4"/>
      </rPr>
      <t>罰款收入</t>
    </r>
  </si>
  <si>
    <r>
      <t xml:space="preserve">           </t>
    </r>
    <r>
      <rPr>
        <sz val="11"/>
        <rFont val="標楷體"/>
        <family val="4"/>
      </rPr>
      <t>行政規費</t>
    </r>
  </si>
  <si>
    <r>
      <t xml:space="preserve">           </t>
    </r>
    <r>
      <rPr>
        <sz val="11"/>
        <rFont val="標楷體"/>
        <family val="4"/>
      </rPr>
      <t>使用規費收入</t>
    </r>
  </si>
  <si>
    <r>
      <t xml:space="preserve">           </t>
    </r>
    <r>
      <rPr>
        <sz val="11"/>
        <rFont val="標楷體"/>
        <family val="4"/>
      </rPr>
      <t>中央各部會補助收入</t>
    </r>
  </si>
  <si>
    <r>
      <t xml:space="preserve">    </t>
    </r>
    <r>
      <rPr>
        <sz val="11"/>
        <rFont val="標楷體"/>
        <family val="4"/>
      </rPr>
      <t>什項收入</t>
    </r>
  </si>
  <si>
    <r>
      <t xml:space="preserve">   (5)</t>
    </r>
    <r>
      <rPr>
        <sz val="11"/>
        <rFont val="標楷體"/>
        <family val="4"/>
      </rPr>
      <t>預計支用數</t>
    </r>
  </si>
  <si>
    <r>
      <t xml:space="preserve">   (6)</t>
    </r>
    <r>
      <rPr>
        <sz val="11"/>
        <rFont val="標楷體"/>
        <family val="4"/>
      </rPr>
      <t>代收款</t>
    </r>
  </si>
  <si>
    <r>
      <t xml:space="preserve">    </t>
    </r>
    <r>
      <rPr>
        <sz val="11"/>
        <rFont val="標楷體"/>
        <family val="4"/>
      </rPr>
      <t>收入數</t>
    </r>
  </si>
  <si>
    <r>
      <t xml:space="preserve">        </t>
    </r>
    <r>
      <rPr>
        <sz val="11"/>
        <rFont val="標楷體"/>
        <family val="4"/>
      </rPr>
      <t>減：沖轉或發還數</t>
    </r>
  </si>
  <si>
    <r>
      <t xml:space="preserve">   (7)</t>
    </r>
    <r>
      <rPr>
        <sz val="11"/>
        <rFont val="標楷體"/>
        <family val="4"/>
      </rPr>
      <t>預領經費</t>
    </r>
  </si>
  <si>
    <r>
      <t xml:space="preserve">    </t>
    </r>
    <r>
      <rPr>
        <sz val="11"/>
        <rFont val="標楷體"/>
        <family val="4"/>
      </rPr>
      <t>預領數</t>
    </r>
  </si>
  <si>
    <r>
      <t xml:space="preserve">        </t>
    </r>
    <r>
      <rPr>
        <sz val="11"/>
        <rFont val="標楷體"/>
        <family val="4"/>
      </rPr>
      <t>減：沖轉數</t>
    </r>
  </si>
  <si>
    <r>
      <t xml:space="preserve">   (8)</t>
    </r>
    <r>
      <rPr>
        <sz val="11"/>
        <rFont val="標楷體"/>
        <family val="4"/>
      </rPr>
      <t>受託經費</t>
    </r>
  </si>
  <si>
    <r>
      <t xml:space="preserve">     (9)</t>
    </r>
    <r>
      <rPr>
        <sz val="10"/>
        <rFont val="細明體"/>
        <family val="3"/>
      </rPr>
      <t>應付歲出款</t>
    </r>
  </si>
  <si>
    <r>
      <t xml:space="preserve">           98</t>
    </r>
    <r>
      <rPr>
        <sz val="10"/>
        <rFont val="細明體"/>
        <family val="3"/>
      </rPr>
      <t>建管行政</t>
    </r>
  </si>
  <si>
    <r>
      <t xml:space="preserve">     (9)</t>
    </r>
    <r>
      <rPr>
        <sz val="10"/>
        <rFont val="細明體"/>
        <family val="3"/>
      </rPr>
      <t>應付歲出保留款</t>
    </r>
  </si>
  <si>
    <r>
      <t xml:space="preserve">           95</t>
    </r>
    <r>
      <rPr>
        <sz val="10"/>
        <rFont val="細明體"/>
        <family val="3"/>
      </rPr>
      <t>建管行政</t>
    </r>
  </si>
  <si>
    <r>
      <t xml:space="preserve">           96</t>
    </r>
    <r>
      <rPr>
        <sz val="10"/>
        <rFont val="細明體"/>
        <family val="3"/>
      </rPr>
      <t>建管行政</t>
    </r>
  </si>
  <si>
    <r>
      <t xml:space="preserve">           99</t>
    </r>
    <r>
      <rPr>
        <sz val="10"/>
        <rFont val="細明體"/>
        <family val="3"/>
      </rPr>
      <t>建管行政</t>
    </r>
  </si>
  <si>
    <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</t>
    </r>
  </si>
  <si>
    <t xml:space="preserve">      </t>
  </si>
  <si>
    <r>
      <t>付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項</t>
    </r>
  </si>
  <si>
    <r>
      <t xml:space="preserve"> 1.</t>
    </r>
    <r>
      <rPr>
        <sz val="11"/>
        <rFont val="標楷體"/>
        <family val="4"/>
      </rPr>
      <t>本期支出</t>
    </r>
  </si>
  <si>
    <r>
      <t xml:space="preserve">   (1)</t>
    </r>
    <r>
      <rPr>
        <sz val="11"/>
        <rFont val="標楷體"/>
        <family val="4"/>
      </rPr>
      <t>歲入納庫數</t>
    </r>
    <r>
      <rPr>
        <sz val="11"/>
        <rFont val="Times New Roman"/>
        <family val="1"/>
      </rPr>
      <t xml:space="preserve">  </t>
    </r>
  </si>
  <si>
    <r>
      <t xml:space="preserve">   (2)</t>
    </r>
    <r>
      <rPr>
        <sz val="11"/>
        <rFont val="標楷體"/>
        <family val="4"/>
      </rPr>
      <t>應納庫款</t>
    </r>
    <r>
      <rPr>
        <sz val="11"/>
        <rFont val="Times New Roman"/>
        <family val="1"/>
      </rPr>
      <t xml:space="preserve"> </t>
    </r>
  </si>
  <si>
    <r>
      <t xml:space="preserve">       100</t>
    </r>
    <r>
      <rPr>
        <sz val="11"/>
        <rFont val="細明體"/>
        <family val="3"/>
      </rPr>
      <t>中央各部會補助收入</t>
    </r>
  </si>
  <si>
    <r>
      <t xml:space="preserve">   (3)</t>
    </r>
    <r>
      <rPr>
        <sz val="11"/>
        <rFont val="標楷體"/>
        <family val="4"/>
      </rPr>
      <t>預付旅費</t>
    </r>
  </si>
  <si>
    <r>
      <t xml:space="preserve">    </t>
    </r>
    <r>
      <rPr>
        <sz val="11"/>
        <rFont val="標楷體"/>
        <family val="4"/>
      </rPr>
      <t>預付數</t>
    </r>
  </si>
  <si>
    <r>
      <t xml:space="preserve">        </t>
    </r>
    <r>
      <rPr>
        <sz val="11"/>
        <rFont val="標楷體"/>
        <family val="4"/>
      </rPr>
      <t>減：沖轉或收回數</t>
    </r>
  </si>
  <si>
    <r>
      <t xml:space="preserve">   (4)</t>
    </r>
    <r>
      <rPr>
        <sz val="11"/>
        <rFont val="標楷體"/>
        <family val="4"/>
      </rPr>
      <t>預付費用</t>
    </r>
    <r>
      <rPr>
        <sz val="11"/>
        <rFont val="Times New Roman"/>
        <family val="1"/>
      </rPr>
      <t xml:space="preserve">  </t>
    </r>
  </si>
  <si>
    <r>
      <t xml:space="preserve">   (4)</t>
    </r>
    <r>
      <rPr>
        <sz val="11"/>
        <rFont val="標楷體"/>
        <family val="4"/>
      </rPr>
      <t>押金</t>
    </r>
    <r>
      <rPr>
        <sz val="11"/>
        <rFont val="Times New Roman"/>
        <family val="1"/>
      </rPr>
      <t xml:space="preserve">  </t>
    </r>
  </si>
  <si>
    <r>
      <t xml:space="preserve">    </t>
    </r>
    <r>
      <rPr>
        <sz val="11"/>
        <rFont val="標楷體"/>
        <family val="4"/>
      </rPr>
      <t>支付數</t>
    </r>
  </si>
  <si>
    <r>
      <t xml:space="preserve">   (5)</t>
    </r>
    <r>
      <rPr>
        <sz val="11"/>
        <rFont val="標楷體"/>
        <family val="4"/>
      </rPr>
      <t>委託經費</t>
    </r>
    <r>
      <rPr>
        <sz val="11"/>
        <rFont val="Times New Roman"/>
        <family val="1"/>
      </rPr>
      <t xml:space="preserve">  </t>
    </r>
  </si>
  <si>
    <r>
      <t xml:space="preserve">   (6)</t>
    </r>
    <r>
      <rPr>
        <sz val="11"/>
        <rFont val="標楷體"/>
        <family val="4"/>
      </rPr>
      <t>歲出實付數</t>
    </r>
    <r>
      <rPr>
        <sz val="11"/>
        <rFont val="Times New Roman"/>
        <family val="1"/>
      </rPr>
      <t xml:space="preserve">  </t>
    </r>
  </si>
  <si>
    <r>
      <t xml:space="preserve">      </t>
    </r>
    <r>
      <rPr>
        <sz val="11"/>
        <rFont val="標楷體"/>
        <family val="4"/>
      </rPr>
      <t>　退撫金</t>
    </r>
  </si>
  <si>
    <r>
      <t xml:space="preserve">      </t>
    </r>
    <r>
      <rPr>
        <sz val="11"/>
        <rFont val="標楷體"/>
        <family val="4"/>
      </rPr>
      <t>　公務人員待遇福利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</si>
  <si>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一般行政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</si>
  <si>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建築管理　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</si>
  <si>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工程企劃行政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</si>
  <si>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工程企劃行政管理</t>
    </r>
  </si>
  <si>
    <r>
      <t xml:space="preserve">   (7)</t>
    </r>
    <r>
      <rPr>
        <sz val="11"/>
        <rFont val="標楷體"/>
        <family val="4"/>
      </rPr>
      <t>應付歲出款</t>
    </r>
    <r>
      <rPr>
        <sz val="11"/>
        <rFont val="Times New Roman"/>
        <family val="1"/>
      </rPr>
      <t xml:space="preserve">  </t>
    </r>
  </si>
  <si>
    <r>
      <t xml:space="preserve">        097</t>
    </r>
    <r>
      <rPr>
        <sz val="11"/>
        <rFont val="標楷體"/>
        <family val="4"/>
      </rPr>
      <t>工程企劃行政管理</t>
    </r>
  </si>
  <si>
    <r>
      <t xml:space="preserve">        098</t>
    </r>
    <r>
      <rPr>
        <sz val="11"/>
        <rFont val="標楷體"/>
        <family val="4"/>
      </rPr>
      <t>工程企劃行政管理</t>
    </r>
  </si>
  <si>
    <r>
      <t xml:space="preserve">        099</t>
    </r>
    <r>
      <rPr>
        <sz val="11"/>
        <rFont val="標楷體"/>
        <family val="4"/>
      </rPr>
      <t>工程企劃行政管理</t>
    </r>
  </si>
  <si>
    <r>
      <t xml:space="preserve">      100</t>
    </r>
    <r>
      <rPr>
        <sz val="11"/>
        <rFont val="標楷體"/>
        <family val="4"/>
      </rPr>
      <t>工程企劃行政管理</t>
    </r>
  </si>
  <si>
    <r>
      <t xml:space="preserve">   (7)</t>
    </r>
    <r>
      <rPr>
        <sz val="11"/>
        <rFont val="標楷體"/>
        <family val="4"/>
      </rPr>
      <t>應付歲出保留款</t>
    </r>
    <r>
      <rPr>
        <sz val="11"/>
        <rFont val="Times New Roman"/>
        <family val="1"/>
      </rPr>
      <t xml:space="preserve">  </t>
    </r>
  </si>
  <si>
    <r>
      <t>　</t>
    </r>
    <r>
      <rPr>
        <sz val="11"/>
        <rFont val="Times New Roman"/>
        <family val="1"/>
      </rPr>
      <t xml:space="preserve">    100 </t>
    </r>
    <r>
      <rPr>
        <sz val="11"/>
        <rFont val="標楷體"/>
        <family val="4"/>
      </rPr>
      <t>建築管理　</t>
    </r>
  </si>
  <si>
    <r>
      <t xml:space="preserve">        100</t>
    </r>
    <r>
      <rPr>
        <sz val="11"/>
        <rFont val="標楷體"/>
        <family val="4"/>
      </rPr>
      <t>工程企劃行政</t>
    </r>
  </si>
  <si>
    <r>
      <t xml:space="preserve">        100</t>
    </r>
    <r>
      <rPr>
        <sz val="11"/>
        <rFont val="標楷體"/>
        <family val="4"/>
      </rPr>
      <t>工程企劃行政管理</t>
    </r>
  </si>
  <si>
    <r>
      <t xml:space="preserve">    (8)</t>
    </r>
    <r>
      <rPr>
        <sz val="10"/>
        <rFont val="細明體"/>
        <family val="3"/>
      </rPr>
      <t>經費賸餘</t>
    </r>
    <r>
      <rPr>
        <sz val="10"/>
        <rFont val="Times New Roman"/>
        <family val="1"/>
      </rPr>
      <t>-</t>
    </r>
    <r>
      <rPr>
        <sz val="10"/>
        <rFont val="細明體"/>
        <family val="3"/>
      </rPr>
      <t>待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納庫部分</t>
    </r>
    <r>
      <rPr>
        <sz val="10"/>
        <rFont val="Times New Roman"/>
        <family val="1"/>
      </rPr>
      <t xml:space="preserve"> </t>
    </r>
  </si>
  <si>
    <r>
      <t>2.</t>
    </r>
    <r>
      <rPr>
        <sz val="11"/>
        <rFont val="標楷體"/>
        <family val="4"/>
      </rPr>
      <t>本期結存</t>
    </r>
  </si>
  <si>
    <r>
      <t xml:space="preserve">   (5) </t>
    </r>
    <r>
      <rPr>
        <sz val="11"/>
        <rFont val="標楷體"/>
        <family val="4"/>
      </rPr>
      <t>零用金</t>
    </r>
  </si>
  <si>
    <r>
      <t xml:space="preserve">    </t>
    </r>
    <r>
      <rPr>
        <sz val="11"/>
        <rFont val="標楷體"/>
        <family val="4"/>
      </rPr>
      <t>付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</t>
    </r>
  </si>
  <si>
    <t>保管款</t>
  </si>
  <si>
    <t>保管有價證券</t>
  </si>
  <si>
    <t>應納庫款</t>
  </si>
  <si>
    <t>歲入預算數</t>
  </si>
  <si>
    <t>暫收款</t>
  </si>
  <si>
    <t>歲入分配數</t>
  </si>
  <si>
    <t>應付保管有價證券</t>
  </si>
  <si>
    <t>歲入納庫數</t>
  </si>
  <si>
    <t>預計納庫數</t>
  </si>
  <si>
    <t>以前年度歲入退還數</t>
  </si>
  <si>
    <t>應收歲入款</t>
  </si>
  <si>
    <t>歲入實收數</t>
  </si>
  <si>
    <t>應收歲入保留款</t>
  </si>
  <si>
    <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</si>
  <si>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 </t>
    </r>
    <r>
      <rPr>
        <sz val="11.5"/>
        <rFont val="標楷體"/>
        <family val="4"/>
      </rPr>
      <t>罰款及賠償收入</t>
    </r>
  </si>
  <si>
    <t>可支庫款</t>
  </si>
  <si>
    <r>
      <t xml:space="preserve">  </t>
    </r>
    <r>
      <rPr>
        <sz val="11.5"/>
        <rFont val="標楷體"/>
        <family val="4"/>
      </rPr>
      <t>規費收入</t>
    </r>
  </si>
  <si>
    <t>保留庫款</t>
  </si>
  <si>
    <r>
      <t xml:space="preserve">  </t>
    </r>
    <r>
      <rPr>
        <sz val="11.5"/>
        <rFont val="標楷體"/>
        <family val="4"/>
      </rPr>
      <t>補助收入</t>
    </r>
  </si>
  <si>
    <t>零用金</t>
  </si>
  <si>
    <r>
      <t xml:space="preserve">  </t>
    </r>
    <r>
      <rPr>
        <sz val="11.5"/>
        <rFont val="標楷體"/>
        <family val="4"/>
      </rPr>
      <t>其他收入</t>
    </r>
    <r>
      <rPr>
        <sz val="11.5"/>
        <rFont val="Times New Roman"/>
        <family val="1"/>
      </rPr>
      <t xml:space="preserve"> </t>
    </r>
  </si>
  <si>
    <t>以前年度納庫收回數</t>
  </si>
  <si>
    <t>預付旅費</t>
  </si>
  <si>
    <t>代收款</t>
  </si>
  <si>
    <t>預付各項補助費</t>
  </si>
  <si>
    <t>預領經費</t>
  </si>
  <si>
    <t>預付費用</t>
  </si>
  <si>
    <t>受託經費</t>
  </si>
  <si>
    <t>押金</t>
  </si>
  <si>
    <t>歲出預算數</t>
  </si>
  <si>
    <t>委託經費</t>
  </si>
  <si>
    <t>歲出分配數</t>
  </si>
  <si>
    <t>預計支用數</t>
  </si>
  <si>
    <t>應付歲出款</t>
  </si>
  <si>
    <t>歲出實付數</t>
  </si>
  <si>
    <t>應付歲出保留款</t>
  </si>
  <si>
    <t>　退撫金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</si>
  <si>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待納庫部份</t>
    </r>
  </si>
  <si>
    <t>　公務人員待遇福利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</si>
  <si>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押金部份</t>
    </r>
  </si>
  <si>
    <r>
      <t xml:space="preserve">    </t>
    </r>
    <r>
      <rPr>
        <sz val="11"/>
        <rFont val="標楷體"/>
        <family val="4"/>
      </rPr>
      <t>一般行政</t>
    </r>
  </si>
  <si>
    <t>　建築管理　</t>
  </si>
  <si>
    <t>　工程企劃行政</t>
  </si>
  <si>
    <t>　工程企劃行政管理</t>
  </si>
  <si>
    <t>附註：</t>
  </si>
  <si>
    <r>
      <t xml:space="preserve">          </t>
    </r>
    <r>
      <rPr>
        <sz val="11"/>
        <rFont val="標楷體"/>
        <family val="4"/>
      </rPr>
      <t>債權憑證</t>
    </r>
    <r>
      <rPr>
        <sz val="11"/>
        <rFont val="Times New Roman"/>
        <family val="1"/>
      </rPr>
      <t xml:space="preserve">( </t>
    </r>
    <r>
      <rPr>
        <sz val="11"/>
        <rFont val="標楷體"/>
        <family val="4"/>
      </rPr>
      <t>待抵銷債權憑證</t>
    </r>
    <r>
      <rPr>
        <sz val="11"/>
        <rFont val="Times New Roman"/>
        <family val="1"/>
      </rPr>
      <t>)                    127</t>
    </r>
  </si>
  <si>
    <r>
      <t xml:space="preserve">                                                                     </t>
    </r>
    <r>
      <rPr>
        <b/>
        <sz val="12"/>
        <rFont val="標楷體"/>
        <family val="4"/>
      </rPr>
      <t>中華民國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01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</t>
    </r>
    <r>
      <rPr>
        <b/>
        <sz val="12"/>
        <rFont val="Times New Roman"/>
        <family val="1"/>
      </rPr>
      <t xml:space="preserve"> 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7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日止</t>
    </r>
    <r>
      <rPr>
        <b/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單位：新台弊元</t>
    </r>
  </si>
  <si>
    <r>
      <t>中華民國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7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</t>
    </r>
  </si>
  <si>
    <t>高雄市政府工務局</t>
  </si>
  <si>
    <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入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出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平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衡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表</t>
    </r>
    <r>
      <rPr>
        <b/>
        <u val="single"/>
        <sz val="20"/>
        <rFont val="Times New Roman"/>
        <family val="1"/>
      </rPr>
      <t xml:space="preserve"> </t>
    </r>
  </si>
  <si>
    <t xml:space="preserve">                                        </t>
  </si>
  <si>
    <r>
      <t xml:space="preserve">    </t>
    </r>
    <r>
      <rPr>
        <b/>
        <sz val="12"/>
        <rFont val="標楷體"/>
        <family val="4"/>
      </rPr>
      <t>單位：新台幣元</t>
    </r>
  </si>
  <si>
    <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力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產</t>
    </r>
  </si>
  <si>
    <t>金額</t>
  </si>
  <si>
    <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擔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債</t>
    </r>
  </si>
  <si>
    <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</si>
  <si>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t>保管款</t>
  </si>
  <si>
    <t>保管有價證券</t>
  </si>
  <si>
    <t>應納庫款</t>
  </si>
  <si>
    <t>歲入預算數</t>
  </si>
  <si>
    <t>暫收款</t>
  </si>
  <si>
    <t>歲入分配數</t>
  </si>
  <si>
    <t>應付保管有價證券</t>
  </si>
  <si>
    <t>歲入納庫數</t>
  </si>
  <si>
    <t>預計納庫數</t>
  </si>
  <si>
    <t>以前年度歲入退還數</t>
  </si>
  <si>
    <t>應收歲入款</t>
  </si>
  <si>
    <t>歲入實收數</t>
  </si>
  <si>
    <t>應收歲入保留款</t>
  </si>
  <si>
    <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</si>
  <si>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 </t>
    </r>
    <r>
      <rPr>
        <sz val="11.5"/>
        <rFont val="標楷體"/>
        <family val="4"/>
      </rPr>
      <t>罰款及賠償收入</t>
    </r>
  </si>
  <si>
    <t>可支庫款</t>
  </si>
  <si>
    <r>
      <t xml:space="preserve">  </t>
    </r>
    <r>
      <rPr>
        <sz val="11.5"/>
        <rFont val="標楷體"/>
        <family val="4"/>
      </rPr>
      <t>規費收入</t>
    </r>
  </si>
  <si>
    <t>保留庫款</t>
  </si>
  <si>
    <r>
      <t xml:space="preserve">  </t>
    </r>
    <r>
      <rPr>
        <sz val="11.5"/>
        <rFont val="標楷體"/>
        <family val="4"/>
      </rPr>
      <t>補助收入</t>
    </r>
  </si>
  <si>
    <t>零用金</t>
  </si>
  <si>
    <r>
      <t xml:space="preserve">  </t>
    </r>
    <r>
      <rPr>
        <sz val="11.5"/>
        <rFont val="標楷體"/>
        <family val="4"/>
      </rPr>
      <t>其他收入</t>
    </r>
    <r>
      <rPr>
        <sz val="11.5"/>
        <rFont val="Times New Roman"/>
        <family val="1"/>
      </rPr>
      <t xml:space="preserve"> </t>
    </r>
  </si>
  <si>
    <t>以前年度納庫收回數</t>
  </si>
  <si>
    <t>預付旅費</t>
  </si>
  <si>
    <t>代收款</t>
  </si>
  <si>
    <t>預付各項補助費</t>
  </si>
  <si>
    <t>預領經費</t>
  </si>
  <si>
    <t>預付費用</t>
  </si>
  <si>
    <t>受託經費</t>
  </si>
  <si>
    <t>押金</t>
  </si>
  <si>
    <t>歲出預算數</t>
  </si>
  <si>
    <t>委託經費</t>
  </si>
  <si>
    <t>歲出分配數</t>
  </si>
  <si>
    <t>預計支用數</t>
  </si>
  <si>
    <t>應付歲出款</t>
  </si>
  <si>
    <t>歲出實付數</t>
  </si>
  <si>
    <t>應付歲出保留款</t>
  </si>
  <si>
    <t>　退撫金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</si>
  <si>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待納庫部份</t>
    </r>
  </si>
  <si>
    <t>　公務人員待遇福利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</si>
  <si>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押金部份</t>
    </r>
  </si>
  <si>
    <r>
      <t xml:space="preserve">    </t>
    </r>
    <r>
      <rPr>
        <sz val="11"/>
        <rFont val="標楷體"/>
        <family val="4"/>
      </rPr>
      <t>一般行政</t>
    </r>
  </si>
  <si>
    <t>　建築管理　</t>
  </si>
  <si>
    <t>　工程企劃行政</t>
  </si>
  <si>
    <t>　工程企劃行政管理</t>
  </si>
  <si>
    <t>附註：</t>
  </si>
  <si>
    <r>
      <t xml:space="preserve">          </t>
    </r>
    <r>
      <rPr>
        <sz val="11"/>
        <rFont val="標楷體"/>
        <family val="4"/>
      </rPr>
      <t>債權憑證</t>
    </r>
    <r>
      <rPr>
        <sz val="11"/>
        <rFont val="Times New Roman"/>
        <family val="1"/>
      </rPr>
      <t xml:space="preserve">( </t>
    </r>
    <r>
      <rPr>
        <sz val="11"/>
        <rFont val="標楷體"/>
        <family val="4"/>
      </rPr>
      <t>待抵銷債權憑證</t>
    </r>
    <r>
      <rPr>
        <sz val="11"/>
        <rFont val="Times New Roman"/>
        <family val="1"/>
      </rPr>
      <t>)                    127</t>
    </r>
  </si>
  <si>
    <r>
      <t xml:space="preserve">                                                                     </t>
    </r>
    <r>
      <rPr>
        <b/>
        <sz val="12"/>
        <rFont val="標楷體"/>
        <family val="4"/>
      </rPr>
      <t>中華民國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01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</t>
    </r>
    <r>
      <rPr>
        <b/>
        <sz val="12"/>
        <rFont val="Times New Roman"/>
        <family val="1"/>
      </rPr>
      <t xml:space="preserve"> 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8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日止</t>
    </r>
    <r>
      <rPr>
        <b/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單位：新台弊元</t>
    </r>
  </si>
  <si>
    <r>
      <t xml:space="preserve">        099</t>
    </r>
    <r>
      <rPr>
        <sz val="11"/>
        <rFont val="標楷體"/>
        <family val="4"/>
      </rPr>
      <t>罰金鍰款及怠金</t>
    </r>
  </si>
  <si>
    <r>
      <t xml:space="preserve">        099</t>
    </r>
    <r>
      <rPr>
        <sz val="11"/>
        <rFont val="標楷體"/>
        <family val="4"/>
      </rPr>
      <t>罰金鍰款及怠金</t>
    </r>
  </si>
  <si>
    <r>
      <t xml:space="preserve">   (4)</t>
    </r>
    <r>
      <rPr>
        <sz val="11"/>
        <rFont val="標楷體"/>
        <family val="4"/>
      </rPr>
      <t>預付各項補助費</t>
    </r>
    <r>
      <rPr>
        <sz val="11"/>
        <rFont val="Times New Roman"/>
        <family val="1"/>
      </rPr>
      <t xml:space="preserve">  </t>
    </r>
  </si>
  <si>
    <r>
      <t xml:space="preserve">   (5)</t>
    </r>
    <r>
      <rPr>
        <sz val="11"/>
        <rFont val="標楷體"/>
        <family val="4"/>
      </rPr>
      <t>預付費用</t>
    </r>
    <r>
      <rPr>
        <sz val="11"/>
        <rFont val="Times New Roman"/>
        <family val="1"/>
      </rPr>
      <t xml:space="preserve">  </t>
    </r>
  </si>
  <si>
    <r>
      <t xml:space="preserve">   (6)</t>
    </r>
    <r>
      <rPr>
        <sz val="11"/>
        <rFont val="標楷體"/>
        <family val="4"/>
      </rPr>
      <t>委託經費</t>
    </r>
    <r>
      <rPr>
        <sz val="11"/>
        <rFont val="Times New Roman"/>
        <family val="1"/>
      </rPr>
      <t xml:space="preserve">  </t>
    </r>
  </si>
  <si>
    <r>
      <t xml:space="preserve">   (7)</t>
    </r>
    <r>
      <rPr>
        <sz val="11"/>
        <rFont val="標楷體"/>
        <family val="4"/>
      </rPr>
      <t>歲出實付數</t>
    </r>
    <r>
      <rPr>
        <sz val="11"/>
        <rFont val="Times New Roman"/>
        <family val="1"/>
      </rPr>
      <t xml:space="preserve">  </t>
    </r>
  </si>
  <si>
    <r>
      <t xml:space="preserve">        100</t>
    </r>
    <r>
      <rPr>
        <sz val="11"/>
        <rFont val="標楷體"/>
        <family val="4"/>
      </rPr>
      <t>一般行政</t>
    </r>
  </si>
  <si>
    <r>
      <t>中華民國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8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</t>
    </r>
  </si>
  <si>
    <r>
      <t xml:space="preserve">        099</t>
    </r>
    <r>
      <rPr>
        <sz val="11"/>
        <rFont val="標楷體"/>
        <family val="4"/>
      </rPr>
      <t>罰金鍰款及怠金</t>
    </r>
  </si>
  <si>
    <r>
      <t xml:space="preserve">   (4)</t>
    </r>
    <r>
      <rPr>
        <sz val="11"/>
        <rFont val="標楷體"/>
        <family val="4"/>
      </rPr>
      <t>預付各項補助費</t>
    </r>
    <r>
      <rPr>
        <sz val="11"/>
        <rFont val="Times New Roman"/>
        <family val="1"/>
      </rPr>
      <t xml:space="preserve">  </t>
    </r>
  </si>
  <si>
    <r>
      <t xml:space="preserve">   (5)</t>
    </r>
    <r>
      <rPr>
        <sz val="11"/>
        <rFont val="標楷體"/>
        <family val="4"/>
      </rPr>
      <t>預付費用</t>
    </r>
    <r>
      <rPr>
        <sz val="11"/>
        <rFont val="Times New Roman"/>
        <family val="1"/>
      </rPr>
      <t xml:space="preserve">  </t>
    </r>
  </si>
  <si>
    <r>
      <t xml:space="preserve">   (6)</t>
    </r>
    <r>
      <rPr>
        <sz val="11"/>
        <rFont val="標楷體"/>
        <family val="4"/>
      </rPr>
      <t>委託經費</t>
    </r>
    <r>
      <rPr>
        <sz val="11"/>
        <rFont val="Times New Roman"/>
        <family val="1"/>
      </rPr>
      <t xml:space="preserve">  </t>
    </r>
  </si>
  <si>
    <r>
      <t xml:space="preserve">   (7)</t>
    </r>
    <r>
      <rPr>
        <sz val="11"/>
        <rFont val="標楷體"/>
        <family val="4"/>
      </rPr>
      <t>歲出實付數</t>
    </r>
    <r>
      <rPr>
        <sz val="11"/>
        <rFont val="Times New Roman"/>
        <family val="1"/>
      </rPr>
      <t xml:space="preserve">  </t>
    </r>
  </si>
  <si>
    <r>
      <t xml:space="preserve">        100</t>
    </r>
    <r>
      <rPr>
        <sz val="11"/>
        <rFont val="標楷體"/>
        <family val="4"/>
      </rPr>
      <t>一般行政</t>
    </r>
  </si>
  <si>
    <r>
      <t xml:space="preserve">                                                                     </t>
    </r>
    <r>
      <rPr>
        <b/>
        <sz val="12"/>
        <rFont val="標楷體"/>
        <family val="4"/>
      </rPr>
      <t>中華民國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01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</t>
    </r>
    <r>
      <rPr>
        <b/>
        <sz val="12"/>
        <rFont val="Times New Roman"/>
        <family val="1"/>
      </rPr>
      <t xml:space="preserve"> 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30</t>
    </r>
    <r>
      <rPr>
        <b/>
        <sz val="12"/>
        <rFont val="標楷體"/>
        <family val="4"/>
      </rPr>
      <t>日止</t>
    </r>
    <r>
      <rPr>
        <b/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單位：新台弊元</t>
    </r>
  </si>
  <si>
    <r>
      <t xml:space="preserve">      100</t>
    </r>
    <r>
      <rPr>
        <sz val="11"/>
        <rFont val="標楷體"/>
        <family val="4"/>
      </rPr>
      <t>建築管理</t>
    </r>
  </si>
  <si>
    <r>
      <t xml:space="preserve">       1 00</t>
    </r>
    <r>
      <rPr>
        <sz val="11"/>
        <rFont val="標楷體"/>
        <family val="4"/>
      </rPr>
      <t>工程企劃行政管理</t>
    </r>
  </si>
  <si>
    <r>
      <t>中華民國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30</t>
    </r>
    <r>
      <rPr>
        <b/>
        <sz val="12"/>
        <rFont val="標楷體"/>
        <family val="4"/>
      </rPr>
      <t>日</t>
    </r>
  </si>
  <si>
    <r>
      <t xml:space="preserve">      100</t>
    </r>
    <r>
      <rPr>
        <sz val="11"/>
        <rFont val="標楷體"/>
        <family val="4"/>
      </rPr>
      <t>建築管理</t>
    </r>
  </si>
  <si>
    <r>
      <t xml:space="preserve">       1 00</t>
    </r>
    <r>
      <rPr>
        <sz val="11"/>
        <rFont val="標楷體"/>
        <family val="4"/>
      </rPr>
      <t>工程企劃行政管理</t>
    </r>
  </si>
  <si>
    <r>
      <t xml:space="preserve">                                                                     </t>
    </r>
    <r>
      <rPr>
        <b/>
        <sz val="12"/>
        <rFont val="標楷體"/>
        <family val="4"/>
      </rPr>
      <t>中華民國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01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</t>
    </r>
    <r>
      <rPr>
        <b/>
        <sz val="12"/>
        <rFont val="Times New Roman"/>
        <family val="1"/>
      </rPr>
      <t xml:space="preserve"> 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10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日止</t>
    </r>
    <r>
      <rPr>
        <b/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單位：新台弊元</t>
    </r>
  </si>
  <si>
    <r>
      <t>中華民國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10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</t>
    </r>
  </si>
  <si>
    <t>高雄市政府工務局</t>
  </si>
  <si>
    <t>歲入、歲出類現金出納表</t>
  </si>
  <si>
    <r>
      <t xml:space="preserve"> 1.</t>
    </r>
    <r>
      <rPr>
        <sz val="11"/>
        <rFont val="標楷體"/>
        <family val="4"/>
      </rPr>
      <t>上期結存</t>
    </r>
  </si>
  <si>
    <r>
      <t xml:space="preserve"> (1)</t>
    </r>
    <r>
      <rPr>
        <sz val="11"/>
        <rFont val="標楷體"/>
        <family val="4"/>
      </rP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</si>
  <si>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(2)</t>
    </r>
    <r>
      <rPr>
        <sz val="11"/>
        <rFont val="標楷體"/>
        <family val="4"/>
      </rP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</si>
  <si>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(3)</t>
    </r>
    <r>
      <rPr>
        <sz val="11"/>
        <rFont val="標楷體"/>
        <family val="4"/>
      </rPr>
      <t>可支庫款</t>
    </r>
    <r>
      <rPr>
        <sz val="11"/>
        <rFont val="Times New Roman"/>
        <family val="1"/>
      </rPr>
      <t xml:space="preserve"> </t>
    </r>
  </si>
  <si>
    <r>
      <t xml:space="preserve">   (4)</t>
    </r>
    <r>
      <rPr>
        <sz val="11"/>
        <rFont val="標楷體"/>
        <family val="4"/>
      </rPr>
      <t>保留庫款</t>
    </r>
  </si>
  <si>
    <r>
      <t xml:space="preserve">   (5)</t>
    </r>
    <r>
      <rPr>
        <sz val="11"/>
        <rFont val="標楷體"/>
        <family val="4"/>
      </rPr>
      <t>零用金</t>
    </r>
  </si>
  <si>
    <r>
      <t xml:space="preserve"> 2.</t>
    </r>
    <r>
      <rPr>
        <sz val="11"/>
        <rFont val="標楷體"/>
        <family val="4"/>
      </rPr>
      <t>本期收入</t>
    </r>
  </si>
  <si>
    <t xml:space="preserve"> (1)以前年度納庫收回數</t>
  </si>
  <si>
    <t xml:space="preserve">    減：沖轉以前年度歲入退還數</t>
  </si>
  <si>
    <r>
      <t xml:space="preserve">   (1)</t>
    </r>
    <r>
      <rPr>
        <sz val="11"/>
        <rFont val="標楷體"/>
        <family val="4"/>
      </rPr>
      <t>應收歲入款</t>
    </r>
  </si>
  <si>
    <r>
      <t xml:space="preserve">        092</t>
    </r>
    <r>
      <rPr>
        <sz val="11"/>
        <rFont val="標楷體"/>
        <family val="4"/>
      </rPr>
      <t>罰款收入</t>
    </r>
  </si>
  <si>
    <r>
      <t xml:space="preserve">        098</t>
    </r>
    <r>
      <rPr>
        <sz val="11"/>
        <rFont val="標楷體"/>
        <family val="4"/>
      </rPr>
      <t>罰金鍰款及怠金</t>
    </r>
  </si>
  <si>
    <r>
      <t xml:space="preserve">        099</t>
    </r>
    <r>
      <rPr>
        <sz val="11"/>
        <rFont val="標楷體"/>
        <family val="4"/>
      </rPr>
      <t>中央各部會補助收入</t>
    </r>
  </si>
  <si>
    <r>
      <t xml:space="preserve">        099</t>
    </r>
    <r>
      <rPr>
        <sz val="11"/>
        <rFont val="標楷體"/>
        <family val="4"/>
      </rPr>
      <t>罰金鍰款及怠金</t>
    </r>
  </si>
  <si>
    <r>
      <t xml:space="preserve">        100</t>
    </r>
    <r>
      <rPr>
        <sz val="11"/>
        <rFont val="標楷體"/>
        <family val="4"/>
      </rPr>
      <t>罰款收入</t>
    </r>
  </si>
  <si>
    <r>
      <t xml:space="preserve">        100</t>
    </r>
    <r>
      <rPr>
        <sz val="11"/>
        <rFont val="標楷體"/>
        <family val="4"/>
      </rPr>
      <t>中央各部會補助收入</t>
    </r>
  </si>
  <si>
    <r>
      <t xml:space="preserve">   (2)</t>
    </r>
    <r>
      <rPr>
        <sz val="11"/>
        <rFont val="標楷體"/>
        <family val="4"/>
      </rPr>
      <t>保管款</t>
    </r>
  </si>
  <si>
    <r>
      <t xml:space="preserve">      </t>
    </r>
    <r>
      <rPr>
        <sz val="11"/>
        <rFont val="標楷體"/>
        <family val="4"/>
      </rPr>
      <t>收入數</t>
    </r>
  </si>
  <si>
    <r>
      <t xml:space="preserve">      </t>
    </r>
    <r>
      <rPr>
        <sz val="11"/>
        <rFont val="標楷體"/>
        <family val="4"/>
      </rPr>
      <t>減：沖轉或發還數</t>
    </r>
  </si>
  <si>
    <r>
      <t xml:space="preserve">   (3)</t>
    </r>
    <r>
      <rPr>
        <sz val="11"/>
        <rFont val="標楷體"/>
        <family val="4"/>
      </rPr>
      <t>暫收款</t>
    </r>
  </si>
  <si>
    <r>
      <t xml:space="preserve">   (4)</t>
    </r>
    <r>
      <rPr>
        <sz val="11"/>
        <rFont val="標楷體"/>
        <family val="4"/>
      </rPr>
      <t>歲入實收數</t>
    </r>
  </si>
  <si>
    <r>
      <t xml:space="preserve">    </t>
    </r>
    <r>
      <rPr>
        <sz val="11"/>
        <rFont val="標楷體"/>
        <family val="4"/>
      </rPr>
      <t>罰款收入</t>
    </r>
  </si>
  <si>
    <r>
      <t xml:space="preserve">           </t>
    </r>
    <r>
      <rPr>
        <sz val="11"/>
        <rFont val="標楷體"/>
        <family val="4"/>
      </rPr>
      <t>行政規費</t>
    </r>
  </si>
  <si>
    <r>
      <t xml:space="preserve">           </t>
    </r>
    <r>
      <rPr>
        <sz val="11"/>
        <rFont val="標楷體"/>
        <family val="4"/>
      </rPr>
      <t>使用規費收入</t>
    </r>
  </si>
  <si>
    <r>
      <t xml:space="preserve">           </t>
    </r>
    <r>
      <rPr>
        <sz val="11"/>
        <rFont val="標楷體"/>
        <family val="4"/>
      </rPr>
      <t>中央各部會補助收入</t>
    </r>
  </si>
  <si>
    <r>
      <t xml:space="preserve">    </t>
    </r>
    <r>
      <rPr>
        <sz val="11"/>
        <rFont val="標楷體"/>
        <family val="4"/>
      </rPr>
      <t>什項收入</t>
    </r>
  </si>
  <si>
    <r>
      <t xml:space="preserve">   (5)</t>
    </r>
    <r>
      <rPr>
        <sz val="11"/>
        <rFont val="標楷體"/>
        <family val="4"/>
      </rPr>
      <t>預計支用數</t>
    </r>
  </si>
  <si>
    <r>
      <t xml:space="preserve">   (6)</t>
    </r>
    <r>
      <rPr>
        <sz val="11"/>
        <rFont val="標楷體"/>
        <family val="4"/>
      </rPr>
      <t>代收款</t>
    </r>
  </si>
  <si>
    <r>
      <t xml:space="preserve">    </t>
    </r>
    <r>
      <rPr>
        <sz val="11"/>
        <rFont val="標楷體"/>
        <family val="4"/>
      </rPr>
      <t>收入數</t>
    </r>
  </si>
  <si>
    <r>
      <t xml:space="preserve">        </t>
    </r>
    <r>
      <rPr>
        <sz val="11"/>
        <rFont val="標楷體"/>
        <family val="4"/>
      </rPr>
      <t>減：沖轉或發還數</t>
    </r>
  </si>
  <si>
    <r>
      <t xml:space="preserve">   (7)</t>
    </r>
    <r>
      <rPr>
        <sz val="11"/>
        <rFont val="標楷體"/>
        <family val="4"/>
      </rPr>
      <t>預領經費</t>
    </r>
  </si>
  <si>
    <r>
      <t xml:space="preserve">    </t>
    </r>
    <r>
      <rPr>
        <sz val="11"/>
        <rFont val="標楷體"/>
        <family val="4"/>
      </rPr>
      <t>預領數</t>
    </r>
  </si>
  <si>
    <r>
      <t xml:space="preserve">        </t>
    </r>
    <r>
      <rPr>
        <sz val="11"/>
        <rFont val="標楷體"/>
        <family val="4"/>
      </rPr>
      <t>減：沖轉數</t>
    </r>
  </si>
  <si>
    <r>
      <t xml:space="preserve">   (8)</t>
    </r>
    <r>
      <rPr>
        <sz val="11"/>
        <rFont val="標楷體"/>
        <family val="4"/>
      </rPr>
      <t>受託經費</t>
    </r>
  </si>
  <si>
    <r>
      <t xml:space="preserve">     (9)</t>
    </r>
    <r>
      <rPr>
        <sz val="10"/>
        <rFont val="細明體"/>
        <family val="3"/>
      </rPr>
      <t>應付歲出款</t>
    </r>
  </si>
  <si>
    <r>
      <t xml:space="preserve">           98</t>
    </r>
    <r>
      <rPr>
        <sz val="10"/>
        <rFont val="細明體"/>
        <family val="3"/>
      </rPr>
      <t>建管行政</t>
    </r>
  </si>
  <si>
    <r>
      <t xml:space="preserve">     (9)</t>
    </r>
    <r>
      <rPr>
        <sz val="10"/>
        <rFont val="細明體"/>
        <family val="3"/>
      </rPr>
      <t>應付歲出保留款</t>
    </r>
  </si>
  <si>
    <r>
      <t xml:space="preserve">           95</t>
    </r>
    <r>
      <rPr>
        <sz val="10"/>
        <rFont val="細明體"/>
        <family val="3"/>
      </rPr>
      <t>建管行政</t>
    </r>
  </si>
  <si>
    <r>
      <t xml:space="preserve">           96</t>
    </r>
    <r>
      <rPr>
        <sz val="10"/>
        <rFont val="細明體"/>
        <family val="3"/>
      </rPr>
      <t>建管行政</t>
    </r>
  </si>
  <si>
    <r>
      <t xml:space="preserve">           99</t>
    </r>
    <r>
      <rPr>
        <sz val="10"/>
        <rFont val="細明體"/>
        <family val="3"/>
      </rPr>
      <t>建管行政</t>
    </r>
  </si>
  <si>
    <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</t>
    </r>
  </si>
  <si>
    <t xml:space="preserve">      </t>
  </si>
  <si>
    <r>
      <t>付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項</t>
    </r>
  </si>
  <si>
    <r>
      <t xml:space="preserve"> 1.</t>
    </r>
    <r>
      <rPr>
        <sz val="11"/>
        <rFont val="標楷體"/>
        <family val="4"/>
      </rPr>
      <t>本期支出</t>
    </r>
  </si>
  <si>
    <r>
      <t xml:space="preserve">   (1)</t>
    </r>
    <r>
      <rPr>
        <sz val="11"/>
        <rFont val="標楷體"/>
        <family val="4"/>
      </rPr>
      <t>歲入納庫數</t>
    </r>
    <r>
      <rPr>
        <sz val="11"/>
        <rFont val="Times New Roman"/>
        <family val="1"/>
      </rPr>
      <t xml:space="preserve">  </t>
    </r>
  </si>
  <si>
    <r>
      <t xml:space="preserve">   (2)</t>
    </r>
    <r>
      <rPr>
        <sz val="11"/>
        <rFont val="標楷體"/>
        <family val="4"/>
      </rPr>
      <t>應納庫款</t>
    </r>
    <r>
      <rPr>
        <sz val="11"/>
        <rFont val="Times New Roman"/>
        <family val="1"/>
      </rPr>
      <t xml:space="preserve"> </t>
    </r>
  </si>
  <si>
    <r>
      <t xml:space="preserve">       100</t>
    </r>
    <r>
      <rPr>
        <sz val="11"/>
        <rFont val="細明體"/>
        <family val="3"/>
      </rPr>
      <t>中央各部會補助收入</t>
    </r>
  </si>
  <si>
    <r>
      <t xml:space="preserve">   (3)</t>
    </r>
    <r>
      <rPr>
        <sz val="11"/>
        <rFont val="標楷體"/>
        <family val="4"/>
      </rPr>
      <t>預付旅費</t>
    </r>
  </si>
  <si>
    <r>
      <t xml:space="preserve">    </t>
    </r>
    <r>
      <rPr>
        <sz val="11"/>
        <rFont val="標楷體"/>
        <family val="4"/>
      </rPr>
      <t>預付數</t>
    </r>
  </si>
  <si>
    <r>
      <t xml:space="preserve">        </t>
    </r>
    <r>
      <rPr>
        <sz val="11"/>
        <rFont val="標楷體"/>
        <family val="4"/>
      </rPr>
      <t>減：沖轉或收回數</t>
    </r>
  </si>
  <si>
    <r>
      <t xml:space="preserve">   (4)</t>
    </r>
    <r>
      <rPr>
        <sz val="11"/>
        <rFont val="標楷體"/>
        <family val="4"/>
      </rPr>
      <t>預付各項補助費</t>
    </r>
    <r>
      <rPr>
        <sz val="11"/>
        <rFont val="Times New Roman"/>
        <family val="1"/>
      </rPr>
      <t xml:space="preserve">  </t>
    </r>
  </si>
  <si>
    <r>
      <t xml:space="preserve">   (5)</t>
    </r>
    <r>
      <rPr>
        <sz val="11"/>
        <rFont val="標楷體"/>
        <family val="4"/>
      </rPr>
      <t>預付費用</t>
    </r>
    <r>
      <rPr>
        <sz val="11"/>
        <rFont val="Times New Roman"/>
        <family val="1"/>
      </rPr>
      <t xml:space="preserve">  </t>
    </r>
  </si>
  <si>
    <r>
      <t xml:space="preserve">   (4)</t>
    </r>
    <r>
      <rPr>
        <sz val="11"/>
        <rFont val="標楷體"/>
        <family val="4"/>
      </rPr>
      <t>押金</t>
    </r>
    <r>
      <rPr>
        <sz val="11"/>
        <rFont val="Times New Roman"/>
        <family val="1"/>
      </rPr>
      <t xml:space="preserve">  </t>
    </r>
  </si>
  <si>
    <r>
      <t xml:space="preserve">    </t>
    </r>
    <r>
      <rPr>
        <sz val="11"/>
        <rFont val="標楷體"/>
        <family val="4"/>
      </rPr>
      <t>支付數</t>
    </r>
  </si>
  <si>
    <r>
      <t xml:space="preserve">   (6)</t>
    </r>
    <r>
      <rPr>
        <sz val="11"/>
        <rFont val="標楷體"/>
        <family val="4"/>
      </rPr>
      <t>委託經費</t>
    </r>
    <r>
      <rPr>
        <sz val="11"/>
        <rFont val="Times New Roman"/>
        <family val="1"/>
      </rPr>
      <t xml:space="preserve">  </t>
    </r>
  </si>
  <si>
    <r>
      <t xml:space="preserve">   (7)</t>
    </r>
    <r>
      <rPr>
        <sz val="11"/>
        <rFont val="標楷體"/>
        <family val="4"/>
      </rPr>
      <t>歲出實付數</t>
    </r>
    <r>
      <rPr>
        <sz val="11"/>
        <rFont val="Times New Roman"/>
        <family val="1"/>
      </rPr>
      <t xml:space="preserve">  </t>
    </r>
  </si>
  <si>
    <r>
      <t xml:space="preserve">      </t>
    </r>
    <r>
      <rPr>
        <sz val="11"/>
        <rFont val="標楷體"/>
        <family val="4"/>
      </rPr>
      <t>　退撫金</t>
    </r>
  </si>
  <si>
    <r>
      <t xml:space="preserve">      </t>
    </r>
    <r>
      <rPr>
        <sz val="11"/>
        <rFont val="標楷體"/>
        <family val="4"/>
      </rPr>
      <t>　公務人員待遇福利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</si>
  <si>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一般行政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</si>
  <si>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建築管理　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</si>
  <si>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工程企劃行政</t>
    </r>
  </si>
  <si>
    <r>
      <t>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工程企劃行政管理</t>
    </r>
  </si>
  <si>
    <r>
      <t xml:space="preserve">   (7)</t>
    </r>
    <r>
      <rPr>
        <sz val="11"/>
        <rFont val="標楷體"/>
        <family val="4"/>
      </rPr>
      <t>應付歲出款</t>
    </r>
    <r>
      <rPr>
        <sz val="11"/>
        <rFont val="Times New Roman"/>
        <family val="1"/>
      </rPr>
      <t xml:space="preserve">  </t>
    </r>
  </si>
  <si>
    <r>
      <t xml:space="preserve">        097</t>
    </r>
    <r>
      <rPr>
        <sz val="11"/>
        <rFont val="標楷體"/>
        <family val="4"/>
      </rPr>
      <t>工程企劃行政管理</t>
    </r>
  </si>
  <si>
    <r>
      <t xml:space="preserve">        098</t>
    </r>
    <r>
      <rPr>
        <sz val="11"/>
        <rFont val="標楷體"/>
        <family val="4"/>
      </rPr>
      <t>工程企劃行政管理</t>
    </r>
  </si>
  <si>
    <r>
      <t xml:space="preserve">        099</t>
    </r>
    <r>
      <rPr>
        <sz val="11"/>
        <rFont val="標楷體"/>
        <family val="4"/>
      </rPr>
      <t>工程企劃行政管理</t>
    </r>
  </si>
  <si>
    <r>
      <t xml:space="preserve">   (7)</t>
    </r>
    <r>
      <rPr>
        <sz val="11"/>
        <rFont val="標楷體"/>
        <family val="4"/>
      </rPr>
      <t>應付歲出保留款</t>
    </r>
    <r>
      <rPr>
        <sz val="11"/>
        <rFont val="Times New Roman"/>
        <family val="1"/>
      </rPr>
      <t xml:space="preserve">  </t>
    </r>
  </si>
  <si>
    <r>
      <t xml:space="preserve">        100</t>
    </r>
    <r>
      <rPr>
        <sz val="11"/>
        <rFont val="標楷體"/>
        <family val="4"/>
      </rPr>
      <t>一般行政</t>
    </r>
  </si>
  <si>
    <r>
      <t>　</t>
    </r>
    <r>
      <rPr>
        <sz val="11"/>
        <rFont val="Times New Roman"/>
        <family val="1"/>
      </rPr>
      <t xml:space="preserve">    100 </t>
    </r>
    <r>
      <rPr>
        <sz val="11"/>
        <rFont val="標楷體"/>
        <family val="4"/>
      </rPr>
      <t>建築管理　</t>
    </r>
  </si>
  <si>
    <r>
      <t xml:space="preserve">        100</t>
    </r>
    <r>
      <rPr>
        <sz val="11"/>
        <rFont val="標楷體"/>
        <family val="4"/>
      </rPr>
      <t>工程企劃行政</t>
    </r>
  </si>
  <si>
    <r>
      <t xml:space="preserve">        100</t>
    </r>
    <r>
      <rPr>
        <sz val="11"/>
        <rFont val="標楷體"/>
        <family val="4"/>
      </rPr>
      <t>工程企劃行政管理</t>
    </r>
  </si>
  <si>
    <r>
      <t xml:space="preserve">    (8)</t>
    </r>
    <r>
      <rPr>
        <sz val="10"/>
        <rFont val="細明體"/>
        <family val="3"/>
      </rPr>
      <t>經費賸餘</t>
    </r>
    <r>
      <rPr>
        <sz val="10"/>
        <rFont val="Times New Roman"/>
        <family val="1"/>
      </rPr>
      <t>-</t>
    </r>
    <r>
      <rPr>
        <sz val="10"/>
        <rFont val="細明體"/>
        <family val="3"/>
      </rPr>
      <t>待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納庫部分</t>
    </r>
    <r>
      <rPr>
        <sz val="10"/>
        <rFont val="Times New Roman"/>
        <family val="1"/>
      </rPr>
      <t xml:space="preserve"> </t>
    </r>
  </si>
  <si>
    <r>
      <t>2.</t>
    </r>
    <r>
      <rPr>
        <sz val="11"/>
        <rFont val="標楷體"/>
        <family val="4"/>
      </rPr>
      <t>本期結存</t>
    </r>
  </si>
  <si>
    <r>
      <t xml:space="preserve">   (5) </t>
    </r>
    <r>
      <rPr>
        <sz val="11"/>
        <rFont val="標楷體"/>
        <family val="4"/>
      </rPr>
      <t>零用金</t>
    </r>
  </si>
  <si>
    <r>
      <t xml:space="preserve">    </t>
    </r>
    <r>
      <rPr>
        <sz val="11"/>
        <rFont val="標楷體"/>
        <family val="4"/>
      </rPr>
      <t>付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  <r>
      <rPr>
        <sz val="11"/>
        <rFont val="Times New Roman"/>
        <family val="1"/>
      </rPr>
      <t xml:space="preserve">  </t>
    </r>
  </si>
  <si>
    <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入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出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平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衡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表</t>
    </r>
    <r>
      <rPr>
        <b/>
        <u val="single"/>
        <sz val="20"/>
        <rFont val="Times New Roman"/>
        <family val="1"/>
      </rPr>
      <t xml:space="preserve"> </t>
    </r>
  </si>
  <si>
    <t xml:space="preserve">                                        </t>
  </si>
  <si>
    <r>
      <t xml:space="preserve">    </t>
    </r>
    <r>
      <rPr>
        <b/>
        <sz val="12"/>
        <rFont val="標楷體"/>
        <family val="4"/>
      </rPr>
      <t>單位：新台幣元</t>
    </r>
  </si>
  <si>
    <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力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產</t>
    </r>
  </si>
  <si>
    <t>金額</t>
  </si>
  <si>
    <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擔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債</t>
    </r>
  </si>
  <si>
    <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</si>
  <si>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t>保管款</t>
  </si>
  <si>
    <t>保管有價證券</t>
  </si>
  <si>
    <t>應納庫款</t>
  </si>
  <si>
    <t>歲入預算數</t>
  </si>
  <si>
    <t>暫收款</t>
  </si>
  <si>
    <t>歲入分配數</t>
  </si>
  <si>
    <t>應付保管有價證券</t>
  </si>
  <si>
    <t>歲入納庫數</t>
  </si>
  <si>
    <t>預計納庫數</t>
  </si>
  <si>
    <t>以前年度歲入退還數</t>
  </si>
  <si>
    <t>應收歲入款</t>
  </si>
  <si>
    <t>歲入實收數</t>
  </si>
  <si>
    <t>應收歲入保留款</t>
  </si>
  <si>
    <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</si>
  <si>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 </t>
    </r>
    <r>
      <rPr>
        <sz val="11.5"/>
        <rFont val="標楷體"/>
        <family val="4"/>
      </rPr>
      <t>罰款及賠償收入</t>
    </r>
  </si>
  <si>
    <t>可支庫款</t>
  </si>
  <si>
    <r>
      <t xml:space="preserve">  </t>
    </r>
    <r>
      <rPr>
        <sz val="11.5"/>
        <rFont val="標楷體"/>
        <family val="4"/>
      </rPr>
      <t>規費收入</t>
    </r>
  </si>
  <si>
    <t>保留庫款</t>
  </si>
  <si>
    <r>
      <t xml:space="preserve">  </t>
    </r>
    <r>
      <rPr>
        <sz val="11.5"/>
        <rFont val="標楷體"/>
        <family val="4"/>
      </rPr>
      <t>補助收入</t>
    </r>
  </si>
  <si>
    <t>零用金</t>
  </si>
  <si>
    <r>
      <t xml:space="preserve">  </t>
    </r>
    <r>
      <rPr>
        <sz val="11.5"/>
        <rFont val="標楷體"/>
        <family val="4"/>
      </rPr>
      <t>其他收入</t>
    </r>
    <r>
      <rPr>
        <sz val="11.5"/>
        <rFont val="Times New Roman"/>
        <family val="1"/>
      </rPr>
      <t xml:space="preserve"> </t>
    </r>
  </si>
  <si>
    <t>以前年度納庫收回數</t>
  </si>
  <si>
    <t>預付旅費</t>
  </si>
  <si>
    <t>代收款</t>
  </si>
  <si>
    <t>預付各項補助費</t>
  </si>
  <si>
    <t>預領經費</t>
  </si>
  <si>
    <t>預付費用</t>
  </si>
  <si>
    <t>受託經費</t>
  </si>
  <si>
    <t>押金</t>
  </si>
  <si>
    <t>歲出預算數</t>
  </si>
  <si>
    <t>委託經費</t>
  </si>
  <si>
    <t>歲出分配數</t>
  </si>
  <si>
    <t>預計支用數</t>
  </si>
  <si>
    <t>應付歲出款</t>
  </si>
  <si>
    <t>歲出實付數</t>
  </si>
  <si>
    <t>應付歲出保留款</t>
  </si>
  <si>
    <t>　退撫金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</si>
  <si>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待納庫部份</t>
    </r>
  </si>
  <si>
    <t>　公務人員待遇福利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</si>
  <si>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押金部份</t>
    </r>
  </si>
  <si>
    <r>
      <t xml:space="preserve">    </t>
    </r>
    <r>
      <rPr>
        <sz val="11"/>
        <rFont val="標楷體"/>
        <family val="4"/>
      </rPr>
      <t>一般行政</t>
    </r>
  </si>
  <si>
    <t>　建築管理　</t>
  </si>
  <si>
    <t>　工程企劃行政</t>
  </si>
  <si>
    <t>　工程企劃行政管理</t>
  </si>
  <si>
    <t>附註：</t>
  </si>
  <si>
    <r>
      <t xml:space="preserve">          </t>
    </r>
    <r>
      <rPr>
        <sz val="11"/>
        <rFont val="標楷體"/>
        <family val="4"/>
      </rPr>
      <t>債權憑證</t>
    </r>
    <r>
      <rPr>
        <sz val="11"/>
        <rFont val="Times New Roman"/>
        <family val="1"/>
      </rPr>
      <t xml:space="preserve">( </t>
    </r>
    <r>
      <rPr>
        <sz val="11"/>
        <rFont val="標楷體"/>
        <family val="4"/>
      </rPr>
      <t>待抵銷債權憑證</t>
    </r>
    <r>
      <rPr>
        <sz val="11"/>
        <rFont val="Times New Roman"/>
        <family val="1"/>
      </rPr>
      <t>)                    127</t>
    </r>
  </si>
  <si>
    <r>
      <t xml:space="preserve">                                                                     </t>
    </r>
    <r>
      <rPr>
        <b/>
        <sz val="12"/>
        <rFont val="標楷體"/>
        <family val="4"/>
      </rPr>
      <t>中華民國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01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</t>
    </r>
    <r>
      <rPr>
        <b/>
        <sz val="12"/>
        <rFont val="Times New Roman"/>
        <family val="1"/>
      </rPr>
      <t xml:space="preserve"> 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30</t>
    </r>
    <r>
      <rPr>
        <b/>
        <sz val="12"/>
        <rFont val="標楷體"/>
        <family val="4"/>
      </rPr>
      <t>日止</t>
    </r>
    <r>
      <rPr>
        <b/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單位：新台弊元</t>
    </r>
  </si>
  <si>
    <r>
      <t xml:space="preserve">        096</t>
    </r>
    <r>
      <rPr>
        <sz val="11"/>
        <rFont val="標楷體"/>
        <family val="4"/>
      </rPr>
      <t>罰款收入</t>
    </r>
  </si>
  <si>
    <r>
      <t xml:space="preserve">       1 00</t>
    </r>
    <r>
      <rPr>
        <sz val="11"/>
        <rFont val="標楷體"/>
        <family val="4"/>
      </rPr>
      <t>工程企劃行政管理</t>
    </r>
  </si>
  <si>
    <r>
      <t xml:space="preserve">       1 00</t>
    </r>
    <r>
      <rPr>
        <sz val="11"/>
        <rFont val="標楷體"/>
        <family val="4"/>
      </rPr>
      <t>工程企劃行政</t>
    </r>
  </si>
  <si>
    <t>高雄市政府工務局</t>
  </si>
  <si>
    <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入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歲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出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平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衡</t>
    </r>
    <r>
      <rPr>
        <b/>
        <u val="single"/>
        <sz val="20"/>
        <rFont val="Times New Roman"/>
        <family val="1"/>
      </rPr>
      <t xml:space="preserve"> </t>
    </r>
    <r>
      <rPr>
        <b/>
        <u val="single"/>
        <sz val="20"/>
        <rFont val="標楷體"/>
        <family val="4"/>
      </rPr>
      <t>表</t>
    </r>
    <r>
      <rPr>
        <b/>
        <u val="single"/>
        <sz val="20"/>
        <rFont val="Times New Roman"/>
        <family val="1"/>
      </rPr>
      <t xml:space="preserve"> </t>
    </r>
  </si>
  <si>
    <t xml:space="preserve">                                        </t>
  </si>
  <si>
    <r>
      <t>中華民國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12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30</t>
    </r>
    <r>
      <rPr>
        <b/>
        <sz val="12"/>
        <rFont val="標楷體"/>
        <family val="4"/>
      </rPr>
      <t>日</t>
    </r>
  </si>
  <si>
    <r>
      <t xml:space="preserve">    </t>
    </r>
    <r>
      <rPr>
        <b/>
        <sz val="12"/>
        <rFont val="標楷體"/>
        <family val="4"/>
      </rPr>
      <t>單位：新台幣元</t>
    </r>
  </si>
  <si>
    <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力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資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產</t>
    </r>
  </si>
  <si>
    <t>金額</t>
  </si>
  <si>
    <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擔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負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債</t>
    </r>
  </si>
  <si>
    <r>
      <t>歲入結存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</si>
  <si>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t>保管款</t>
  </si>
  <si>
    <t>保管有價證券</t>
  </si>
  <si>
    <t>應納庫款</t>
  </si>
  <si>
    <t>歲入預算數</t>
  </si>
  <si>
    <t>暫收款</t>
  </si>
  <si>
    <t>歲入分配數</t>
  </si>
  <si>
    <t>應付保管有價證券</t>
  </si>
  <si>
    <t>歲入納庫數</t>
  </si>
  <si>
    <t>預計納庫數</t>
  </si>
  <si>
    <t>以前年度歲入退還數</t>
  </si>
  <si>
    <t>應收歲入款</t>
  </si>
  <si>
    <t>歲入實收數</t>
  </si>
  <si>
    <t>應收歲入保留款</t>
  </si>
  <si>
    <r>
      <t>經費結存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存款</t>
    </r>
  </si>
  <si>
    <r>
      <t xml:space="preserve">  </t>
    </r>
    <r>
      <rPr>
        <sz val="11.5"/>
        <rFont val="標楷體"/>
        <family val="4"/>
      </rPr>
      <t>罰款及賠償收入</t>
    </r>
  </si>
  <si>
    <t>可支庫款</t>
  </si>
  <si>
    <r>
      <t xml:space="preserve">  </t>
    </r>
    <r>
      <rPr>
        <sz val="11.5"/>
        <rFont val="標楷體"/>
        <family val="4"/>
      </rPr>
      <t>規費收入</t>
    </r>
  </si>
  <si>
    <t>保留庫款</t>
  </si>
  <si>
    <r>
      <t xml:space="preserve">  </t>
    </r>
    <r>
      <rPr>
        <sz val="11.5"/>
        <rFont val="標楷體"/>
        <family val="4"/>
      </rPr>
      <t>補助收入</t>
    </r>
  </si>
  <si>
    <t>零用金</t>
  </si>
  <si>
    <r>
      <t xml:space="preserve">  </t>
    </r>
    <r>
      <rPr>
        <sz val="11.5"/>
        <rFont val="標楷體"/>
        <family val="4"/>
      </rPr>
      <t>其他收入</t>
    </r>
    <r>
      <rPr>
        <sz val="11.5"/>
        <rFont val="Times New Roman"/>
        <family val="1"/>
      </rPr>
      <t xml:space="preserve"> </t>
    </r>
  </si>
  <si>
    <t>以前年度納庫收回數</t>
  </si>
  <si>
    <t>預付旅費</t>
  </si>
  <si>
    <t>代收款</t>
  </si>
  <si>
    <t>預付各項補助費</t>
  </si>
  <si>
    <t>預領經費</t>
  </si>
  <si>
    <t>預付費用</t>
  </si>
  <si>
    <t>受託經費</t>
  </si>
  <si>
    <t>押金</t>
  </si>
  <si>
    <t>歲出預算數</t>
  </si>
  <si>
    <t>委託經費</t>
  </si>
  <si>
    <t>歲出分配數</t>
  </si>
  <si>
    <t>預計支用數</t>
  </si>
  <si>
    <t>應付歲出款</t>
  </si>
  <si>
    <t>歲出實付數</t>
  </si>
  <si>
    <t>應付歲出保留款</t>
  </si>
  <si>
    <t>　退撫金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</si>
  <si>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待納庫部份</t>
    </r>
  </si>
  <si>
    <t>　公務人員待遇福利</t>
  </si>
  <si>
    <r>
      <t>經費賸餘</t>
    </r>
    <r>
      <rPr>
        <sz val="11.5"/>
        <rFont val="Times New Roman"/>
        <family val="1"/>
      </rPr>
      <t>-</t>
    </r>
    <r>
      <rPr>
        <sz val="11.5"/>
        <rFont val="標楷體"/>
        <family val="4"/>
      </rPr>
      <t>押金部份</t>
    </r>
  </si>
  <si>
    <r>
      <t xml:space="preserve">    </t>
    </r>
    <r>
      <rPr>
        <sz val="11"/>
        <rFont val="標楷體"/>
        <family val="4"/>
      </rPr>
      <t>一般行政</t>
    </r>
  </si>
  <si>
    <t>　建築管理　</t>
  </si>
  <si>
    <t>　工程企劃行政</t>
  </si>
  <si>
    <t>　工程企劃行政管理</t>
  </si>
  <si>
    <t>附註：</t>
  </si>
  <si>
    <r>
      <t xml:space="preserve">          </t>
    </r>
    <r>
      <rPr>
        <sz val="11"/>
        <rFont val="標楷體"/>
        <family val="4"/>
      </rPr>
      <t>債權憑證</t>
    </r>
    <r>
      <rPr>
        <sz val="11"/>
        <rFont val="Times New Roman"/>
        <family val="1"/>
      </rPr>
      <t xml:space="preserve">( </t>
    </r>
    <r>
      <rPr>
        <sz val="11"/>
        <rFont val="標楷體"/>
        <family val="4"/>
      </rPr>
      <t>待抵銷債權憑證</t>
    </r>
    <r>
      <rPr>
        <sz val="11"/>
        <rFont val="Times New Roman"/>
        <family val="1"/>
      </rPr>
      <t>)                    127</t>
    </r>
  </si>
  <si>
    <r>
      <t>中華民國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30</t>
    </r>
    <r>
      <rPr>
        <b/>
        <sz val="12"/>
        <rFont val="標楷體"/>
        <family val="4"/>
      </rPr>
      <t>日</t>
    </r>
  </si>
  <si>
    <t>高雄市政府工務局</t>
  </si>
  <si>
    <t>歲入、歲出類現金出納表</t>
  </si>
  <si>
    <r>
      <t xml:space="preserve">        099</t>
    </r>
    <r>
      <rPr>
        <sz val="11"/>
        <rFont val="標楷體"/>
        <family val="4"/>
      </rPr>
      <t>中央各部會補助收入</t>
    </r>
  </si>
  <si>
    <r>
      <t xml:space="preserve">    </t>
    </r>
    <r>
      <rPr>
        <sz val="11"/>
        <rFont val="標楷體"/>
        <family val="4"/>
      </rPr>
      <t>預領數</t>
    </r>
  </si>
  <si>
    <r>
      <t xml:space="preserve">     (9)</t>
    </r>
    <r>
      <rPr>
        <sz val="10"/>
        <rFont val="細明體"/>
        <family val="3"/>
      </rPr>
      <t>應付歲出款</t>
    </r>
  </si>
  <si>
    <r>
      <t xml:space="preserve">   (3)</t>
    </r>
    <r>
      <rPr>
        <sz val="11"/>
        <rFont val="標楷體"/>
        <family val="4"/>
      </rPr>
      <t>預付旅費</t>
    </r>
  </si>
  <si>
    <r>
      <t xml:space="preserve">   (4)</t>
    </r>
    <r>
      <rPr>
        <sz val="11"/>
        <rFont val="標楷體"/>
        <family val="4"/>
      </rPr>
      <t>預付各項補助費</t>
    </r>
    <r>
      <rPr>
        <sz val="11"/>
        <rFont val="Times New Roman"/>
        <family val="1"/>
      </rPr>
      <t xml:space="preserve">  </t>
    </r>
  </si>
  <si>
    <r>
      <t xml:space="preserve">   (5)</t>
    </r>
    <r>
      <rPr>
        <sz val="11"/>
        <rFont val="標楷體"/>
        <family val="4"/>
      </rPr>
      <t>預付費用</t>
    </r>
    <r>
      <rPr>
        <sz val="11"/>
        <rFont val="Times New Roman"/>
        <family val="1"/>
      </rPr>
      <t xml:space="preserve">  </t>
    </r>
  </si>
  <si>
    <r>
      <t xml:space="preserve">   (6)</t>
    </r>
    <r>
      <rPr>
        <sz val="11"/>
        <rFont val="標楷體"/>
        <family val="4"/>
      </rPr>
      <t>委託經費</t>
    </r>
    <r>
      <rPr>
        <sz val="11"/>
        <rFont val="Times New Roman"/>
        <family val="1"/>
      </rPr>
      <t xml:space="preserve">  </t>
    </r>
  </si>
  <si>
    <r>
      <t xml:space="preserve">   (7)</t>
    </r>
    <r>
      <rPr>
        <sz val="11"/>
        <rFont val="標楷體"/>
        <family val="4"/>
      </rPr>
      <t>歲出實付數</t>
    </r>
    <r>
      <rPr>
        <sz val="11"/>
        <rFont val="Times New Roman"/>
        <family val="1"/>
      </rPr>
      <t xml:space="preserve">  </t>
    </r>
  </si>
  <si>
    <r>
      <t xml:space="preserve">   (7)</t>
    </r>
    <r>
      <rPr>
        <sz val="11"/>
        <rFont val="標楷體"/>
        <family val="4"/>
      </rPr>
      <t>應付歲出款</t>
    </r>
    <r>
      <rPr>
        <sz val="11"/>
        <rFont val="Times New Roman"/>
        <family val="1"/>
      </rPr>
      <t xml:space="preserve">  </t>
    </r>
  </si>
  <si>
    <r>
      <t xml:space="preserve">        099</t>
    </r>
    <r>
      <rPr>
        <sz val="11"/>
        <rFont val="標楷體"/>
        <family val="4"/>
      </rPr>
      <t>工程企劃行政管理</t>
    </r>
  </si>
  <si>
    <r>
      <t xml:space="preserve">       1 00</t>
    </r>
    <r>
      <rPr>
        <sz val="11"/>
        <rFont val="標楷體"/>
        <family val="4"/>
      </rPr>
      <t>工程企劃行政</t>
    </r>
  </si>
  <si>
    <r>
      <t xml:space="preserve">   (7)</t>
    </r>
    <r>
      <rPr>
        <sz val="11"/>
        <rFont val="標楷體"/>
        <family val="4"/>
      </rPr>
      <t>應付歲出保留款</t>
    </r>
    <r>
      <rPr>
        <sz val="11"/>
        <rFont val="Times New Roman"/>
        <family val="1"/>
      </rPr>
      <t xml:space="preserve">  </t>
    </r>
  </si>
  <si>
    <r>
      <t xml:space="preserve">        100</t>
    </r>
    <r>
      <rPr>
        <sz val="11"/>
        <rFont val="標楷體"/>
        <family val="4"/>
      </rPr>
      <t>一般行政</t>
    </r>
  </si>
  <si>
    <r>
      <t>　</t>
    </r>
    <r>
      <rPr>
        <sz val="11"/>
        <rFont val="Times New Roman"/>
        <family val="1"/>
      </rPr>
      <t xml:space="preserve">    100 </t>
    </r>
    <r>
      <rPr>
        <sz val="11"/>
        <rFont val="標楷體"/>
        <family val="4"/>
      </rPr>
      <t>建築管理　</t>
    </r>
  </si>
  <si>
    <r>
      <t xml:space="preserve">        100</t>
    </r>
    <r>
      <rPr>
        <sz val="11"/>
        <rFont val="標楷體"/>
        <family val="4"/>
      </rPr>
      <t>工程企劃行政</t>
    </r>
  </si>
  <si>
    <r>
      <t xml:space="preserve">        100</t>
    </r>
    <r>
      <rPr>
        <sz val="11"/>
        <rFont val="標楷體"/>
        <family val="4"/>
      </rPr>
      <t>工程企劃行政管理</t>
    </r>
  </si>
  <si>
    <r>
      <t xml:space="preserve">    (8)</t>
    </r>
    <r>
      <rPr>
        <sz val="10"/>
        <rFont val="細明體"/>
        <family val="3"/>
      </rPr>
      <t>經費賸餘</t>
    </r>
    <r>
      <rPr>
        <sz val="10"/>
        <rFont val="Times New Roman"/>
        <family val="1"/>
      </rPr>
      <t>-</t>
    </r>
    <r>
      <rPr>
        <sz val="10"/>
        <rFont val="細明體"/>
        <family val="3"/>
      </rPr>
      <t>待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納庫部分</t>
    </r>
    <r>
      <rPr>
        <sz val="10"/>
        <rFont val="Times New Roman"/>
        <family val="1"/>
      </rPr>
      <t xml:space="preserve"> </t>
    </r>
  </si>
  <si>
    <r>
      <t xml:space="preserve">                                                                     </t>
    </r>
    <r>
      <rPr>
        <b/>
        <sz val="12"/>
        <rFont val="標楷體"/>
        <family val="4"/>
      </rPr>
      <t>中華民國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01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日起</t>
    </r>
    <r>
      <rPr>
        <b/>
        <sz val="12"/>
        <rFont val="Times New Roman"/>
        <family val="1"/>
      </rPr>
      <t xml:space="preserve"> 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12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>31</t>
    </r>
    <r>
      <rPr>
        <b/>
        <sz val="12"/>
        <rFont val="標楷體"/>
        <family val="4"/>
      </rPr>
      <t>日止</t>
    </r>
    <r>
      <rPr>
        <b/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單位：新台弊元</t>
    </r>
  </si>
  <si>
    <r>
      <t xml:space="preserve">        088</t>
    </r>
    <r>
      <rPr>
        <sz val="11"/>
        <rFont val="標楷體"/>
        <family val="4"/>
      </rPr>
      <t>雜項收入</t>
    </r>
  </si>
  <si>
    <r>
      <t xml:space="preserve">        097</t>
    </r>
    <r>
      <rPr>
        <sz val="11"/>
        <rFont val="標楷體"/>
        <family val="4"/>
      </rPr>
      <t>罰款收入</t>
    </r>
  </si>
  <si>
    <r>
      <t xml:space="preserve">        099</t>
    </r>
    <r>
      <rPr>
        <sz val="11"/>
        <rFont val="細明體"/>
        <family val="3"/>
      </rPr>
      <t>中央各部會補助收入</t>
    </r>
  </si>
  <si>
    <r>
      <t xml:space="preserve">        099</t>
    </r>
    <r>
      <rPr>
        <sz val="11"/>
        <rFont val="細明體"/>
        <family val="3"/>
      </rPr>
      <t>建築管理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</si>
</sst>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1">
    <font>
      <sz val="12"/>
      <name val="新細明體"/>
      <family val="1"/>
    </font>
    <font>
      <sz val="9"/>
      <name val="新細明體"/>
      <family val="1"/>
    </font>
    <font>
      <b/>
      <u val="single"/>
      <sz val="18"/>
      <name val="標楷體"/>
      <family val="4"/>
    </font>
    <font>
      <b/>
      <u val="single"/>
      <sz val="18"/>
      <name val="Times New Roman"/>
      <family val="1"/>
    </font>
    <font>
      <sz val="12"/>
      <name val="Times New Roman"/>
      <family val="1"/>
    </font>
    <font>
      <b/>
      <u val="single"/>
      <sz val="20"/>
      <name val="標楷體"/>
      <family val="4"/>
    </font>
    <font>
      <b/>
      <u val="single"/>
      <sz val="2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14"/>
      <name val="Times New Roman"/>
      <family val="1"/>
    </font>
    <font>
      <sz val="11.5"/>
      <name val="Times New Roman"/>
      <family val="1"/>
    </font>
    <font>
      <sz val="11.5"/>
      <name val="標楷體"/>
      <family val="4"/>
    </font>
    <font>
      <sz val="10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11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1" fontId="12" fillId="2" borderId="4" xfId="0" applyNumberFormat="1" applyFont="1" applyFill="1" applyBorder="1" applyAlignment="1">
      <alignment horizontal="right" wrapText="1"/>
    </xf>
    <xf numFmtId="0" fontId="12" fillId="2" borderId="5" xfId="0" applyFont="1" applyFill="1" applyBorder="1" applyAlignment="1">
      <alignment vertical="top" wrapText="1"/>
    </xf>
    <xf numFmtId="41" fontId="12" fillId="2" borderId="5" xfId="0" applyNumberFormat="1" applyFont="1" applyFill="1" applyBorder="1" applyAlignment="1">
      <alignment horizontal="right" wrapText="1"/>
    </xf>
    <xf numFmtId="41" fontId="12" fillId="2" borderId="6" xfId="0" applyNumberFormat="1" applyFont="1" applyFill="1" applyBorder="1" applyAlignment="1">
      <alignment horizontal="right" wrapText="1"/>
    </xf>
    <xf numFmtId="41" fontId="12" fillId="2" borderId="0" xfId="0" applyNumberFormat="1" applyFont="1" applyFill="1" applyBorder="1" applyAlignment="1">
      <alignment horizontal="right" wrapText="1"/>
    </xf>
    <xf numFmtId="0" fontId="12" fillId="2" borderId="7" xfId="0" applyFont="1" applyFill="1" applyBorder="1" applyAlignment="1">
      <alignment vertical="top"/>
    </xf>
    <xf numFmtId="41" fontId="12" fillId="2" borderId="6" xfId="0" applyNumberFormat="1" applyFont="1" applyFill="1" applyBorder="1" applyAlignment="1">
      <alignment horizontal="right"/>
    </xf>
    <xf numFmtId="41" fontId="14" fillId="2" borderId="6" xfId="0" applyNumberFormat="1" applyFont="1" applyFill="1" applyBorder="1" applyAlignment="1">
      <alignment horizontal="right" wrapText="1"/>
    </xf>
    <xf numFmtId="41" fontId="14" fillId="2" borderId="5" xfId="0" applyNumberFormat="1" applyFont="1" applyFill="1" applyBorder="1" applyAlignment="1">
      <alignment horizontal="right" wrapText="1"/>
    </xf>
    <xf numFmtId="0" fontId="12" fillId="2" borderId="7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center" vertical="center" wrapText="1"/>
    </xf>
    <xf numFmtId="41" fontId="12" fillId="2" borderId="8" xfId="0" applyNumberFormat="1" applyFont="1" applyFill="1" applyBorder="1" applyAlignment="1">
      <alignment horizontal="right" wrapText="1"/>
    </xf>
    <xf numFmtId="41" fontId="12" fillId="2" borderId="9" xfId="0" applyNumberFormat="1" applyFont="1" applyFill="1" applyBorder="1" applyAlignment="1">
      <alignment horizontal="right" wrapText="1"/>
    </xf>
    <xf numFmtId="0" fontId="12" fillId="0" borderId="0" xfId="0" applyFont="1" applyAlignment="1">
      <alignment vertical="center"/>
    </xf>
    <xf numFmtId="41" fontId="4" fillId="0" borderId="0" xfId="0" applyNumberFormat="1" applyFont="1" applyAlignment="1">
      <alignment horizontal="right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left" wrapText="1"/>
    </xf>
    <xf numFmtId="41" fontId="15" fillId="2" borderId="10" xfId="0" applyNumberFormat="1" applyFont="1" applyFill="1" applyBorder="1" applyAlignment="1">
      <alignment horizontal="right" vertical="top"/>
    </xf>
    <xf numFmtId="0" fontId="16" fillId="2" borderId="5" xfId="0" applyFont="1" applyFill="1" applyBorder="1" applyAlignment="1">
      <alignment horizontal="left"/>
    </xf>
    <xf numFmtId="41" fontId="15" fillId="2" borderId="10" xfId="0" applyNumberFormat="1" applyFont="1" applyFill="1" applyBorder="1" applyAlignment="1">
      <alignment horizontal="right"/>
    </xf>
    <xf numFmtId="41" fontId="15" fillId="2" borderId="6" xfId="0" applyNumberFormat="1" applyFont="1" applyFill="1" applyBorder="1" applyAlignment="1">
      <alignment horizontal="right" vertical="top"/>
    </xf>
    <xf numFmtId="41" fontId="15" fillId="2" borderId="6" xfId="0" applyNumberFormat="1" applyFont="1" applyFill="1" applyBorder="1" applyAlignment="1">
      <alignment horizontal="right"/>
    </xf>
    <xf numFmtId="0" fontId="15" fillId="2" borderId="5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 wrapText="1"/>
    </xf>
    <xf numFmtId="0" fontId="12" fillId="2" borderId="11" xfId="0" applyFont="1" applyFill="1" applyBorder="1" applyAlignment="1">
      <alignment horizontal="left" wrapText="1"/>
    </xf>
    <xf numFmtId="0" fontId="15" fillId="2" borderId="12" xfId="0" applyFont="1" applyFill="1" applyBorder="1" applyAlignment="1">
      <alignment horizontal="left"/>
    </xf>
    <xf numFmtId="41" fontId="15" fillId="2" borderId="11" xfId="0" applyNumberFormat="1" applyFont="1" applyFill="1" applyBorder="1" applyAlignment="1">
      <alignment horizontal="right"/>
    </xf>
    <xf numFmtId="0" fontId="13" fillId="2" borderId="8" xfId="0" applyFont="1" applyFill="1" applyBorder="1" applyAlignment="1">
      <alignment horizontal="center" vertical="top" wrapText="1"/>
    </xf>
    <xf numFmtId="41" fontId="15" fillId="2" borderId="8" xfId="0" applyNumberFormat="1" applyFont="1" applyFill="1" applyBorder="1" applyAlignment="1">
      <alignment horizontal="right" vertical="top"/>
    </xf>
    <xf numFmtId="0" fontId="15" fillId="2" borderId="9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center" indent="6"/>
    </xf>
    <xf numFmtId="0" fontId="13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12" fillId="2" borderId="5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 vertical="top" wrapText="1" indent="1"/>
    </xf>
    <xf numFmtId="0" fontId="13" fillId="2" borderId="13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0" fontId="12" fillId="2" borderId="7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12" fillId="2" borderId="7" xfId="0" applyFont="1" applyFill="1" applyBorder="1" applyAlignment="1">
      <alignment horizontal="left" vertical="top" wrapText="1" indent="1"/>
    </xf>
    <xf numFmtId="0" fontId="12" fillId="2" borderId="5" xfId="0" applyFont="1" applyFill="1" applyBorder="1" applyAlignment="1">
      <alignment horizontal="left" vertical="top" wrapText="1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1" fillId="2" borderId="1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top" wrapText="1" indent="2"/>
    </xf>
    <xf numFmtId="0" fontId="12" fillId="2" borderId="5" xfId="0" applyFont="1" applyFill="1" applyBorder="1" applyAlignment="1">
      <alignment horizontal="left" vertical="top" wrapText="1" indent="2"/>
    </xf>
    <xf numFmtId="0" fontId="12" fillId="2" borderId="7" xfId="0" applyFont="1" applyFill="1" applyBorder="1" applyAlignment="1">
      <alignment horizontal="left" vertical="distributed"/>
    </xf>
    <xf numFmtId="0" fontId="12" fillId="2" borderId="5" xfId="0" applyFont="1" applyFill="1" applyBorder="1" applyAlignment="1">
      <alignment horizontal="left" vertical="distributed"/>
    </xf>
    <xf numFmtId="0" fontId="13" fillId="2" borderId="7" xfId="0" applyFont="1" applyFill="1" applyBorder="1" applyAlignment="1">
      <alignment vertical="top" wrapText="1"/>
    </xf>
    <xf numFmtId="0" fontId="17" fillId="2" borderId="7" xfId="0" applyFont="1" applyFill="1" applyBorder="1" applyAlignment="1">
      <alignment vertical="top" wrapText="1"/>
    </xf>
    <xf numFmtId="0" fontId="17" fillId="2" borderId="5" xfId="0" applyFont="1" applyFill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12" fillId="2" borderId="7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 vertical="top" wrapText="1" indent="1"/>
    </xf>
    <xf numFmtId="0" fontId="12" fillId="2" borderId="15" xfId="0" applyFont="1" applyFill="1" applyBorder="1" applyAlignment="1">
      <alignment horizontal="left" vertical="distributed"/>
    </xf>
    <xf numFmtId="0" fontId="12" fillId="2" borderId="9" xfId="0" applyFont="1" applyFill="1" applyBorder="1" applyAlignment="1">
      <alignment horizontal="left" vertical="distributed"/>
    </xf>
    <xf numFmtId="0" fontId="12" fillId="3" borderId="15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workbookViewId="0" topLeftCell="C37">
      <selection activeCell="E47" sqref="E47"/>
    </sheetView>
  </sheetViews>
  <sheetFormatPr defaultColWidth="9.00390625" defaultRowHeight="16.5"/>
  <cols>
    <col min="1" max="1" width="9.00390625" style="1" customWidth="1"/>
    <col min="2" max="2" width="29.875" style="1" customWidth="1"/>
    <col min="3" max="3" width="20.625" style="1" customWidth="1"/>
    <col min="4" max="4" width="25.625" style="1" customWidth="1"/>
    <col min="5" max="5" width="20.625" style="1" customWidth="1"/>
    <col min="6" max="16384" width="9.00390625" style="1" customWidth="1"/>
  </cols>
  <sheetData>
    <row r="1" spans="1:5" ht="25.5">
      <c r="A1" s="54" t="s">
        <v>0</v>
      </c>
      <c r="B1" s="55"/>
      <c r="C1" s="55"/>
      <c r="D1" s="55"/>
      <c r="E1" s="55"/>
    </row>
    <row r="2" spans="1:5" ht="27.75">
      <c r="A2" s="56" t="s">
        <v>1</v>
      </c>
      <c r="B2" s="57"/>
      <c r="C2" s="57"/>
      <c r="D2" s="57"/>
      <c r="E2" s="57"/>
    </row>
    <row r="3" spans="1:5" ht="17.25" thickBot="1">
      <c r="A3" s="58" t="s">
        <v>124</v>
      </c>
      <c r="B3" s="58"/>
      <c r="C3" s="58"/>
      <c r="D3" s="58"/>
      <c r="E3" s="58"/>
    </row>
    <row r="4" spans="1:5" ht="19.5" thickBot="1">
      <c r="A4" s="59" t="s">
        <v>2</v>
      </c>
      <c r="B4" s="60"/>
      <c r="C4" s="63" t="s">
        <v>3</v>
      </c>
      <c r="D4" s="64"/>
      <c r="E4" s="65"/>
    </row>
    <row r="5" spans="1:5" ht="20.25" thickBot="1">
      <c r="A5" s="61"/>
      <c r="B5" s="62"/>
      <c r="C5" s="3" t="s">
        <v>4</v>
      </c>
      <c r="D5" s="4" t="s">
        <v>5</v>
      </c>
      <c r="E5" s="4" t="s">
        <v>6</v>
      </c>
    </row>
    <row r="6" spans="1:5" ht="15.75">
      <c r="A6" s="48" t="s">
        <v>7</v>
      </c>
      <c r="B6" s="49"/>
      <c r="C6" s="5"/>
      <c r="D6" s="5"/>
      <c r="E6" s="5"/>
    </row>
    <row r="7" spans="1:5" ht="15.75">
      <c r="A7" s="50" t="s">
        <v>8</v>
      </c>
      <c r="B7" s="51"/>
      <c r="C7" s="7"/>
      <c r="D7" s="7"/>
      <c r="E7" s="7">
        <f>SUM(D8:D12)</f>
        <v>673170109</v>
      </c>
    </row>
    <row r="8" spans="1:5" ht="15.75">
      <c r="A8" s="52" t="s">
        <v>9</v>
      </c>
      <c r="B8" s="53"/>
      <c r="C8" s="8"/>
      <c r="D8" s="9">
        <v>9859036</v>
      </c>
      <c r="E8" s="8"/>
    </row>
    <row r="9" spans="1:5" ht="15.75">
      <c r="A9" s="52" t="s">
        <v>10</v>
      </c>
      <c r="B9" s="53"/>
      <c r="C9" s="8"/>
      <c r="D9" s="9">
        <v>260122331</v>
      </c>
      <c r="E9" s="8"/>
    </row>
    <row r="10" spans="1:5" ht="15.75">
      <c r="A10" s="52" t="s">
        <v>11</v>
      </c>
      <c r="B10" s="53"/>
      <c r="C10" s="7"/>
      <c r="D10" s="7">
        <v>38561453</v>
      </c>
      <c r="E10" s="7"/>
    </row>
    <row r="11" spans="1:5" ht="15.75">
      <c r="A11" s="50" t="s">
        <v>12</v>
      </c>
      <c r="B11" s="51"/>
      <c r="C11" s="7"/>
      <c r="D11" s="7">
        <v>364627289</v>
      </c>
      <c r="E11" s="7"/>
    </row>
    <row r="12" spans="1:5" ht="15.75">
      <c r="A12" s="50" t="s">
        <v>13</v>
      </c>
      <c r="B12" s="51"/>
      <c r="C12" s="7"/>
      <c r="D12" s="7">
        <v>0</v>
      </c>
      <c r="E12" s="7"/>
    </row>
    <row r="13" spans="1:5" ht="15.75">
      <c r="A13" s="50" t="s">
        <v>14</v>
      </c>
      <c r="B13" s="51"/>
      <c r="C13" s="7"/>
      <c r="D13" s="7"/>
      <c r="E13" s="7">
        <f>SUM(D16+D19+D22+D25+D32+D31+D38+D35+D41+D43)</f>
        <v>160149280</v>
      </c>
    </row>
    <row r="14" spans="1:5" ht="15.75">
      <c r="A14" s="47" t="s">
        <v>107</v>
      </c>
      <c r="B14" s="75"/>
      <c r="C14" s="7"/>
      <c r="D14" s="7">
        <v>0</v>
      </c>
      <c r="E14" s="7"/>
    </row>
    <row r="15" spans="1:5" ht="15.75">
      <c r="A15" s="47" t="s">
        <v>110</v>
      </c>
      <c r="B15" s="75"/>
      <c r="C15" s="7"/>
      <c r="D15" s="7">
        <v>0</v>
      </c>
      <c r="E15" s="7"/>
    </row>
    <row r="16" spans="1:5" ht="15.75">
      <c r="A16" s="50" t="s">
        <v>15</v>
      </c>
      <c r="B16" s="51"/>
      <c r="C16" s="7"/>
      <c r="D16" s="7"/>
      <c r="E16" s="7"/>
    </row>
    <row r="17" spans="1:5" ht="15.75">
      <c r="A17" s="10" t="s">
        <v>108</v>
      </c>
      <c r="B17" s="6"/>
      <c r="C17" s="7">
        <v>10000</v>
      </c>
      <c r="D17" s="7"/>
      <c r="E17" s="7"/>
    </row>
    <row r="18" spans="1:5" ht="15.75">
      <c r="A18" s="10" t="s">
        <v>115</v>
      </c>
      <c r="B18" s="6"/>
      <c r="C18" s="7">
        <v>10000</v>
      </c>
      <c r="D18" s="7"/>
      <c r="E18" s="7"/>
    </row>
    <row r="19" spans="1:5" ht="15.75">
      <c r="A19" s="50" t="s">
        <v>16</v>
      </c>
      <c r="B19" s="51"/>
      <c r="C19" s="7"/>
      <c r="D19" s="7">
        <f>SUM(C20-C21)</f>
        <v>2092354</v>
      </c>
      <c r="E19" s="7"/>
    </row>
    <row r="20" spans="1:5" ht="15.75">
      <c r="A20" s="50" t="s">
        <v>17</v>
      </c>
      <c r="B20" s="51"/>
      <c r="C20" s="7">
        <v>2092354</v>
      </c>
      <c r="D20" s="7"/>
      <c r="E20" s="7"/>
    </row>
    <row r="21" spans="1:5" ht="15.75">
      <c r="A21" s="50" t="s">
        <v>18</v>
      </c>
      <c r="B21" s="51"/>
      <c r="C21" s="7"/>
      <c r="D21" s="7"/>
      <c r="E21" s="7"/>
    </row>
    <row r="22" spans="1:5" ht="15.75">
      <c r="A22" s="50" t="s">
        <v>19</v>
      </c>
      <c r="B22" s="51"/>
      <c r="C22" s="7"/>
      <c r="D22" s="7">
        <f>SUM(C23-C24)</f>
        <v>0</v>
      </c>
      <c r="E22" s="7"/>
    </row>
    <row r="23" spans="1:5" ht="15.75">
      <c r="A23" s="50" t="s">
        <v>17</v>
      </c>
      <c r="B23" s="51"/>
      <c r="C23" s="7">
        <v>0</v>
      </c>
      <c r="D23" s="7"/>
      <c r="E23" s="7"/>
    </row>
    <row r="24" spans="1:5" ht="15.75">
      <c r="A24" s="50" t="s">
        <v>18</v>
      </c>
      <c r="B24" s="51"/>
      <c r="C24" s="7">
        <v>0</v>
      </c>
      <c r="D24" s="7"/>
      <c r="E24" s="7"/>
    </row>
    <row r="25" spans="1:5" ht="15.75">
      <c r="A25" s="50" t="s">
        <v>20</v>
      </c>
      <c r="B25" s="51"/>
      <c r="C25" s="7"/>
      <c r="D25" s="7">
        <f>SUM(C26:C30)</f>
        <v>75602560</v>
      </c>
      <c r="E25" s="7"/>
    </row>
    <row r="26" spans="1:5" ht="15.75">
      <c r="A26" s="66" t="s">
        <v>21</v>
      </c>
      <c r="B26" s="67"/>
      <c r="C26" s="7">
        <v>135000</v>
      </c>
      <c r="D26" s="7"/>
      <c r="E26" s="7"/>
    </row>
    <row r="27" spans="1:5" ht="15.75">
      <c r="A27" s="50" t="s">
        <v>22</v>
      </c>
      <c r="B27" s="51"/>
      <c r="C27" s="7">
        <v>74284783</v>
      </c>
      <c r="D27" s="7"/>
      <c r="E27" s="7"/>
    </row>
    <row r="28" spans="1:5" ht="15.75">
      <c r="A28" s="50" t="s">
        <v>23</v>
      </c>
      <c r="B28" s="51"/>
      <c r="C28" s="7">
        <v>1162777</v>
      </c>
      <c r="D28" s="7"/>
      <c r="E28" s="11"/>
    </row>
    <row r="29" spans="1:5" ht="15.75">
      <c r="A29" s="50" t="s">
        <v>104</v>
      </c>
      <c r="B29" s="51"/>
      <c r="C29" s="7">
        <v>0</v>
      </c>
      <c r="D29" s="7"/>
      <c r="E29" s="11"/>
    </row>
    <row r="30" spans="1:5" ht="15.75">
      <c r="A30" s="66" t="s">
        <v>24</v>
      </c>
      <c r="B30" s="67"/>
      <c r="C30" s="7">
        <v>20000</v>
      </c>
      <c r="D30" s="7"/>
      <c r="E30" s="11"/>
    </row>
    <row r="31" spans="1:5" ht="15.75">
      <c r="A31" s="50" t="s">
        <v>25</v>
      </c>
      <c r="B31" s="51"/>
      <c r="C31" s="7"/>
      <c r="D31" s="7">
        <v>0</v>
      </c>
      <c r="E31" s="11"/>
    </row>
    <row r="32" spans="1:5" ht="15.75">
      <c r="A32" s="50" t="s">
        <v>26</v>
      </c>
      <c r="B32" s="51"/>
      <c r="C32" s="7"/>
      <c r="D32" s="7">
        <f>SUM(C33-C34)</f>
        <v>2363407</v>
      </c>
      <c r="E32" s="11"/>
    </row>
    <row r="33" spans="1:5" ht="15.75">
      <c r="A33" s="66" t="s">
        <v>27</v>
      </c>
      <c r="B33" s="67"/>
      <c r="C33" s="7">
        <v>14976234</v>
      </c>
      <c r="D33" s="7"/>
      <c r="E33" s="11"/>
    </row>
    <row r="34" spans="1:5" ht="15.75">
      <c r="A34" s="50" t="s">
        <v>28</v>
      </c>
      <c r="B34" s="51"/>
      <c r="C34" s="8">
        <v>12612827</v>
      </c>
      <c r="D34" s="9"/>
      <c r="E34" s="8"/>
    </row>
    <row r="35" spans="1:5" ht="15.75">
      <c r="A35" s="50" t="s">
        <v>29</v>
      </c>
      <c r="B35" s="51"/>
      <c r="C35" s="7"/>
      <c r="D35" s="8">
        <f>C36</f>
        <v>80090959</v>
      </c>
      <c r="E35" s="7"/>
    </row>
    <row r="36" spans="1:5" ht="15.75">
      <c r="A36" s="66" t="s">
        <v>109</v>
      </c>
      <c r="B36" s="67"/>
      <c r="C36" s="7">
        <v>80090959</v>
      </c>
      <c r="D36" s="8"/>
      <c r="E36" s="7"/>
    </row>
    <row r="37" spans="1:5" ht="15.75">
      <c r="A37" s="50" t="s">
        <v>30</v>
      </c>
      <c r="B37" s="51"/>
      <c r="D37" s="8"/>
      <c r="E37" s="7"/>
    </row>
    <row r="38" spans="1:5" ht="15.75">
      <c r="A38" s="50" t="s">
        <v>31</v>
      </c>
      <c r="B38" s="51"/>
      <c r="C38" s="7"/>
      <c r="D38" s="8">
        <f>C39-C40</f>
        <v>0</v>
      </c>
      <c r="E38" s="7"/>
    </row>
    <row r="39" spans="1:5" ht="15.75">
      <c r="A39" s="66" t="s">
        <v>27</v>
      </c>
      <c r="B39" s="67"/>
      <c r="C39" s="7">
        <v>0</v>
      </c>
      <c r="D39" s="8"/>
      <c r="E39" s="7"/>
    </row>
    <row r="40" spans="1:5" ht="15.75">
      <c r="A40" s="50" t="s">
        <v>30</v>
      </c>
      <c r="B40" s="51"/>
      <c r="C40" s="7">
        <v>0</v>
      </c>
      <c r="D40" s="8"/>
      <c r="E40" s="7"/>
    </row>
    <row r="41" spans="1:5" ht="15.75">
      <c r="A41" s="71" t="s">
        <v>118</v>
      </c>
      <c r="B41" s="72"/>
      <c r="C41" s="7"/>
      <c r="D41" s="7">
        <v>0</v>
      </c>
      <c r="E41" s="7"/>
    </row>
    <row r="42" spans="1:5" ht="15.75">
      <c r="A42" s="71" t="s">
        <v>119</v>
      </c>
      <c r="B42" s="73"/>
      <c r="C42" s="7">
        <v>0</v>
      </c>
      <c r="D42" s="7"/>
      <c r="E42" s="7"/>
    </row>
    <row r="43" spans="1:5" ht="15.75">
      <c r="A43" s="71" t="s">
        <v>120</v>
      </c>
      <c r="B43" s="72"/>
      <c r="C43" s="7"/>
      <c r="D43" s="7">
        <f>SUM(C44:C46)</f>
        <v>0</v>
      </c>
      <c r="E43" s="7"/>
    </row>
    <row r="44" spans="1:5" ht="15.75">
      <c r="A44" s="71" t="s">
        <v>121</v>
      </c>
      <c r="B44" s="73"/>
      <c r="C44" s="7">
        <v>0</v>
      </c>
      <c r="D44" s="7"/>
      <c r="E44" s="7"/>
    </row>
    <row r="45" spans="1:5" ht="15.75">
      <c r="A45" s="71" t="s">
        <v>122</v>
      </c>
      <c r="B45" s="73"/>
      <c r="C45" s="7">
        <v>0</v>
      </c>
      <c r="D45" s="7"/>
      <c r="E45" s="7"/>
    </row>
    <row r="46" spans="1:5" ht="15.75">
      <c r="A46" s="71" t="s">
        <v>123</v>
      </c>
      <c r="B46" s="73"/>
      <c r="C46" s="7">
        <v>0</v>
      </c>
      <c r="D46" s="7"/>
      <c r="E46" s="7"/>
    </row>
    <row r="47" spans="1:5" ht="15.75">
      <c r="A47" s="68" t="s">
        <v>32</v>
      </c>
      <c r="B47" s="69"/>
      <c r="C47" s="7" t="s">
        <v>111</v>
      </c>
      <c r="D47" s="7"/>
      <c r="E47" s="7">
        <f>SUM(E7+E13)</f>
        <v>833319389</v>
      </c>
    </row>
    <row r="48" spans="1:5" ht="15.75">
      <c r="A48" s="70" t="s">
        <v>33</v>
      </c>
      <c r="B48" s="51"/>
      <c r="C48" s="7"/>
      <c r="D48" s="7"/>
      <c r="E48" s="7"/>
    </row>
    <row r="49" spans="1:5" ht="15.75">
      <c r="A49" s="50" t="s">
        <v>34</v>
      </c>
      <c r="B49" s="51"/>
      <c r="C49" s="7"/>
      <c r="D49" s="7"/>
      <c r="E49" s="7">
        <f>SUM(D50:D78)</f>
        <v>144427404</v>
      </c>
    </row>
    <row r="50" spans="1:5" ht="15.75">
      <c r="A50" s="50" t="s">
        <v>35</v>
      </c>
      <c r="B50" s="51"/>
      <c r="C50" s="7"/>
      <c r="D50" s="7">
        <f>SUM(C51:C55)</f>
        <v>75602560</v>
      </c>
      <c r="E50" s="7"/>
    </row>
    <row r="51" spans="1:5" ht="15.75" customHeight="1">
      <c r="A51" s="66" t="s">
        <v>21</v>
      </c>
      <c r="B51" s="67"/>
      <c r="C51" s="7">
        <v>135000</v>
      </c>
      <c r="D51" s="7"/>
      <c r="E51" s="7"/>
    </row>
    <row r="52" spans="1:5" ht="15.75" customHeight="1">
      <c r="A52" s="50" t="s">
        <v>22</v>
      </c>
      <c r="B52" s="51"/>
      <c r="C52" s="7">
        <v>74284783</v>
      </c>
      <c r="D52" s="7"/>
      <c r="E52" s="7"/>
    </row>
    <row r="53" spans="1:5" ht="15.75" customHeight="1">
      <c r="A53" s="50" t="s">
        <v>105</v>
      </c>
      <c r="B53" s="51"/>
      <c r="C53" s="7">
        <v>1162777</v>
      </c>
      <c r="D53" s="7"/>
      <c r="E53" s="7"/>
    </row>
    <row r="54" spans="1:5" ht="15.75" customHeight="1">
      <c r="A54" s="50" t="s">
        <v>104</v>
      </c>
      <c r="B54" s="51"/>
      <c r="C54" s="7">
        <v>0</v>
      </c>
      <c r="D54" s="7"/>
      <c r="E54" s="7"/>
    </row>
    <row r="55" spans="1:5" ht="15.75" customHeight="1">
      <c r="A55" s="66" t="s">
        <v>24</v>
      </c>
      <c r="B55" s="67"/>
      <c r="C55" s="7">
        <v>20000</v>
      </c>
      <c r="D55" s="7"/>
      <c r="E55" s="7"/>
    </row>
    <row r="56" spans="1:5" ht="16.5" customHeight="1">
      <c r="A56" s="50" t="s">
        <v>36</v>
      </c>
      <c r="B56" s="51"/>
      <c r="C56" s="7"/>
      <c r="D56" s="7">
        <f>SUM(C57+C58)</f>
        <v>0</v>
      </c>
      <c r="E56" s="7"/>
    </row>
    <row r="57" spans="1:5" ht="16.5" customHeight="1">
      <c r="A57" s="10" t="s">
        <v>108</v>
      </c>
      <c r="B57" s="6"/>
      <c r="C57" s="7">
        <v>0</v>
      </c>
      <c r="D57" s="7"/>
      <c r="E57" s="7"/>
    </row>
    <row r="58" spans="1:5" ht="16.5" customHeight="1">
      <c r="A58" s="10" t="s">
        <v>115</v>
      </c>
      <c r="B58" s="6"/>
      <c r="C58" s="7">
        <v>0</v>
      </c>
      <c r="D58" s="7"/>
      <c r="E58" s="7"/>
    </row>
    <row r="59" spans="1:5" ht="16.5" customHeight="1">
      <c r="A59" s="50" t="s">
        <v>103</v>
      </c>
      <c r="B59" s="51"/>
      <c r="C59" s="7"/>
      <c r="D59" s="7">
        <f>SUM(C60-C61)</f>
        <v>0</v>
      </c>
      <c r="E59" s="7"/>
    </row>
    <row r="60" spans="1:5" ht="15.75">
      <c r="A60" s="66" t="s">
        <v>37</v>
      </c>
      <c r="B60" s="67"/>
      <c r="C60" s="7">
        <v>0</v>
      </c>
      <c r="D60" s="7"/>
      <c r="E60" s="7"/>
    </row>
    <row r="61" spans="1:5" ht="15.75">
      <c r="A61" s="50" t="s">
        <v>38</v>
      </c>
      <c r="B61" s="51"/>
      <c r="C61" s="7">
        <v>0</v>
      </c>
      <c r="D61" s="7"/>
      <c r="E61" s="7"/>
    </row>
    <row r="62" spans="1:5" ht="19.5" customHeight="1">
      <c r="A62" s="50" t="s">
        <v>39</v>
      </c>
      <c r="B62" s="51"/>
      <c r="C62" s="7"/>
      <c r="D62" s="7">
        <f>SUM(C63-C64)</f>
        <v>3384173</v>
      </c>
      <c r="E62" s="12"/>
    </row>
    <row r="63" spans="1:5" ht="18.75">
      <c r="A63" s="66" t="s">
        <v>37</v>
      </c>
      <c r="B63" s="67"/>
      <c r="C63" s="7">
        <v>3386173</v>
      </c>
      <c r="D63" s="7"/>
      <c r="E63" s="13"/>
    </row>
    <row r="64" spans="1:5" ht="18.75">
      <c r="A64" s="50" t="s">
        <v>38</v>
      </c>
      <c r="B64" s="51"/>
      <c r="C64" s="7">
        <v>2000</v>
      </c>
      <c r="D64" s="7"/>
      <c r="E64" s="12"/>
    </row>
    <row r="65" spans="1:5" ht="19.5" customHeight="1" hidden="1">
      <c r="A65" s="50" t="s">
        <v>40</v>
      </c>
      <c r="B65" s="51"/>
      <c r="C65" s="7"/>
      <c r="D65" s="7">
        <f>SUM(C66-C67)</f>
        <v>0</v>
      </c>
      <c r="E65" s="12"/>
    </row>
    <row r="66" spans="1:5" ht="18.75" hidden="1">
      <c r="A66" s="66" t="s">
        <v>41</v>
      </c>
      <c r="B66" s="67"/>
      <c r="C66" s="7"/>
      <c r="D66" s="7"/>
      <c r="E66" s="13"/>
    </row>
    <row r="67" spans="1:5" ht="18.75" hidden="1">
      <c r="A67" s="50" t="s">
        <v>38</v>
      </c>
      <c r="B67" s="51"/>
      <c r="C67" s="8"/>
      <c r="D67" s="7"/>
      <c r="E67" s="12"/>
    </row>
    <row r="68" spans="1:5" ht="18.75">
      <c r="A68" s="50" t="s">
        <v>42</v>
      </c>
      <c r="B68" s="51"/>
      <c r="C68" s="7"/>
      <c r="D68" s="7">
        <f>SUM(C69-C70)</f>
        <v>0</v>
      </c>
      <c r="E68" s="12"/>
    </row>
    <row r="69" spans="1:5" ht="19.5" customHeight="1">
      <c r="A69" s="66" t="s">
        <v>41</v>
      </c>
      <c r="B69" s="67"/>
      <c r="C69" s="7">
        <v>0</v>
      </c>
      <c r="D69" s="7"/>
      <c r="E69" s="13"/>
    </row>
    <row r="70" spans="1:5" ht="18.75">
      <c r="A70" s="50" t="s">
        <v>38</v>
      </c>
      <c r="B70" s="51"/>
      <c r="C70" s="8">
        <v>0</v>
      </c>
      <c r="D70" s="7"/>
      <c r="E70" s="12"/>
    </row>
    <row r="71" spans="1:5" ht="15.75">
      <c r="A71" s="50" t="s">
        <v>43</v>
      </c>
      <c r="B71" s="51"/>
      <c r="C71" s="7"/>
      <c r="D71" s="7">
        <f>SUM(C72:C77)</f>
        <v>62891871</v>
      </c>
      <c r="E71" s="7"/>
    </row>
    <row r="72" spans="1:5" ht="15.75">
      <c r="A72" s="74" t="s">
        <v>44</v>
      </c>
      <c r="B72" s="45"/>
      <c r="C72" s="7">
        <v>5161139</v>
      </c>
      <c r="D72" s="7"/>
      <c r="E72" s="7"/>
    </row>
    <row r="73" spans="1:5" ht="15.75">
      <c r="A73" s="74" t="s">
        <v>116</v>
      </c>
      <c r="B73" s="45"/>
      <c r="C73" s="7">
        <v>290910</v>
      </c>
      <c r="D73" s="7"/>
      <c r="E73" s="7"/>
    </row>
    <row r="74" spans="1:5" ht="18.75">
      <c r="A74" s="46" t="s">
        <v>45</v>
      </c>
      <c r="B74" s="45"/>
      <c r="C74" s="7">
        <v>55353208</v>
      </c>
      <c r="D74" s="16"/>
      <c r="E74" s="16"/>
    </row>
    <row r="75" spans="1:5" ht="15.75">
      <c r="A75" s="46" t="s">
        <v>46</v>
      </c>
      <c r="B75" s="45"/>
      <c r="C75" s="7">
        <v>1426060</v>
      </c>
      <c r="D75" s="7"/>
      <c r="E75" s="7"/>
    </row>
    <row r="76" spans="1:5" ht="15.75">
      <c r="A76" s="46" t="s">
        <v>47</v>
      </c>
      <c r="B76" s="45"/>
      <c r="C76" s="7">
        <v>0</v>
      </c>
      <c r="D76" s="7"/>
      <c r="E76" s="7"/>
    </row>
    <row r="77" spans="1:5" ht="15.75">
      <c r="A77" s="46" t="s">
        <v>48</v>
      </c>
      <c r="B77" s="45"/>
      <c r="C77" s="7">
        <v>660554</v>
      </c>
      <c r="D77" s="7"/>
      <c r="E77" s="7"/>
    </row>
    <row r="78" spans="1:5" ht="15.75">
      <c r="A78" s="50" t="s">
        <v>49</v>
      </c>
      <c r="B78" s="51"/>
      <c r="C78" s="7"/>
      <c r="D78" s="7">
        <f>SUM(C79:C80)</f>
        <v>2548800</v>
      </c>
      <c r="E78" s="7"/>
    </row>
    <row r="79" spans="1:5" ht="15.75">
      <c r="A79" s="14" t="s">
        <v>117</v>
      </c>
      <c r="B79" s="15"/>
      <c r="C79" s="7">
        <v>1115904</v>
      </c>
      <c r="D79" s="7"/>
      <c r="E79" s="7"/>
    </row>
    <row r="80" spans="1:5" ht="15.75">
      <c r="A80" s="14" t="s">
        <v>125</v>
      </c>
      <c r="B80" s="15"/>
      <c r="C80" s="7">
        <v>1432896</v>
      </c>
      <c r="D80" s="7"/>
      <c r="E80" s="7"/>
    </row>
    <row r="81" spans="1:5" ht="15.75">
      <c r="A81" s="50" t="s">
        <v>50</v>
      </c>
      <c r="B81" s="51"/>
      <c r="C81" s="7"/>
      <c r="D81" s="8"/>
      <c r="E81" s="7">
        <f>SUM(D82:D86)</f>
        <v>688891985</v>
      </c>
    </row>
    <row r="82" spans="1:5" ht="15.75">
      <c r="A82" s="52" t="s">
        <v>9</v>
      </c>
      <c r="B82" s="53"/>
      <c r="C82" s="7"/>
      <c r="D82" s="8">
        <v>9960862</v>
      </c>
      <c r="E82" s="8"/>
    </row>
    <row r="83" spans="1:5" ht="15.75">
      <c r="A83" s="52" t="s">
        <v>10</v>
      </c>
      <c r="B83" s="53"/>
      <c r="C83" s="7"/>
      <c r="D83" s="8">
        <v>262485738</v>
      </c>
      <c r="E83" s="8"/>
    </row>
    <row r="84" spans="1:5" ht="15.75">
      <c r="A84" s="52" t="s">
        <v>11</v>
      </c>
      <c r="B84" s="53"/>
      <c r="C84" s="7"/>
      <c r="D84" s="7">
        <v>54116896</v>
      </c>
      <c r="E84" s="7"/>
    </row>
    <row r="85" spans="1:5" ht="15.75">
      <c r="A85" s="50" t="s">
        <v>12</v>
      </c>
      <c r="B85" s="51"/>
      <c r="C85" s="7"/>
      <c r="D85" s="7">
        <v>362078489</v>
      </c>
      <c r="E85" s="7"/>
    </row>
    <row r="86" spans="1:5" ht="15.75">
      <c r="A86" s="50" t="s">
        <v>51</v>
      </c>
      <c r="B86" s="51"/>
      <c r="C86" s="7"/>
      <c r="D86" s="7">
        <v>250000</v>
      </c>
      <c r="E86" s="7"/>
    </row>
    <row r="87" spans="1:5" ht="16.5" thickBot="1">
      <c r="A87" s="76" t="s">
        <v>52</v>
      </c>
      <c r="B87" s="77"/>
      <c r="C87" s="17"/>
      <c r="D87" s="18"/>
      <c r="E87" s="18">
        <f>SUM(E49+E81)</f>
        <v>833319389</v>
      </c>
    </row>
    <row r="88" spans="1:5" ht="15.75">
      <c r="A88" s="19"/>
      <c r="B88" s="19"/>
      <c r="C88" s="20"/>
      <c r="D88" s="20"/>
      <c r="E88" s="20"/>
    </row>
  </sheetData>
  <mergeCells count="81">
    <mergeCell ref="A14:B14"/>
    <mergeCell ref="A15:B15"/>
    <mergeCell ref="A87:B87"/>
    <mergeCell ref="A83:B83"/>
    <mergeCell ref="A84:B84"/>
    <mergeCell ref="A85:B85"/>
    <mergeCell ref="A86:B86"/>
    <mergeCell ref="A77:B77"/>
    <mergeCell ref="A78:B78"/>
    <mergeCell ref="A81:B81"/>
    <mergeCell ref="A82:B82"/>
    <mergeCell ref="A73:B73"/>
    <mergeCell ref="A74:B74"/>
    <mergeCell ref="A75:B75"/>
    <mergeCell ref="A76:B76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5:B55"/>
    <mergeCell ref="A56:B56"/>
    <mergeCell ref="A59:B59"/>
    <mergeCell ref="A60:B60"/>
    <mergeCell ref="A50:B50"/>
    <mergeCell ref="A51:B51"/>
    <mergeCell ref="A52:B52"/>
    <mergeCell ref="A54:B54"/>
    <mergeCell ref="A53:B53"/>
    <mergeCell ref="A40:B40"/>
    <mergeCell ref="A47:B47"/>
    <mergeCell ref="A48:B48"/>
    <mergeCell ref="A49:B49"/>
    <mergeCell ref="A41:B41"/>
    <mergeCell ref="A42:B42"/>
    <mergeCell ref="A43:B43"/>
    <mergeCell ref="A44:B44"/>
    <mergeCell ref="A45:B45"/>
    <mergeCell ref="A46:B46"/>
    <mergeCell ref="A35:B35"/>
    <mergeCell ref="A37:B37"/>
    <mergeCell ref="A38:B38"/>
    <mergeCell ref="A39:B39"/>
    <mergeCell ref="A36:B36"/>
    <mergeCell ref="A31:B31"/>
    <mergeCell ref="A32:B32"/>
    <mergeCell ref="A33:B33"/>
    <mergeCell ref="A34:B34"/>
    <mergeCell ref="A26:B26"/>
    <mergeCell ref="A27:B27"/>
    <mergeCell ref="A28:B28"/>
    <mergeCell ref="A30:B30"/>
    <mergeCell ref="A29:B29"/>
    <mergeCell ref="A22:B22"/>
    <mergeCell ref="A23:B23"/>
    <mergeCell ref="A24:B24"/>
    <mergeCell ref="A25:B25"/>
    <mergeCell ref="A16:B16"/>
    <mergeCell ref="A19:B19"/>
    <mergeCell ref="A20:B20"/>
    <mergeCell ref="A21:B21"/>
    <mergeCell ref="A10:B10"/>
    <mergeCell ref="A11:B11"/>
    <mergeCell ref="A12:B12"/>
    <mergeCell ref="A13:B13"/>
    <mergeCell ref="A1:E1"/>
    <mergeCell ref="A2:E2"/>
    <mergeCell ref="A3:E3"/>
    <mergeCell ref="A4:B5"/>
    <mergeCell ref="C4:E4"/>
    <mergeCell ref="A6:B6"/>
    <mergeCell ref="A7:B7"/>
    <mergeCell ref="A8:B8"/>
    <mergeCell ref="A9:B9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D32" sqref="D32"/>
    </sheetView>
  </sheetViews>
  <sheetFormatPr defaultColWidth="9.00390625" defaultRowHeight="16.5"/>
  <cols>
    <col min="1" max="1" width="30.625" style="1" customWidth="1"/>
    <col min="2" max="2" width="25.625" style="1" customWidth="1"/>
    <col min="3" max="3" width="30.625" style="1" customWidth="1"/>
    <col min="4" max="4" width="25.625" style="1" customWidth="1"/>
    <col min="5" max="16384" width="9.00390625" style="1" customWidth="1"/>
  </cols>
  <sheetData>
    <row r="1" spans="1:4" ht="21.75" customHeight="1">
      <c r="A1" s="54" t="s">
        <v>350</v>
      </c>
      <c r="B1" s="55"/>
      <c r="C1" s="55"/>
      <c r="D1" s="55"/>
    </row>
    <row r="2" spans="1:4" ht="24" customHeight="1">
      <c r="A2" s="56" t="s">
        <v>420</v>
      </c>
      <c r="B2" s="57"/>
      <c r="C2" s="57"/>
      <c r="D2" s="57"/>
    </row>
    <row r="3" spans="1:4" ht="17.25" thickBot="1">
      <c r="A3" s="2" t="s">
        <v>421</v>
      </c>
      <c r="B3" s="80" t="s">
        <v>474</v>
      </c>
      <c r="C3" s="81"/>
      <c r="D3" s="2" t="s">
        <v>422</v>
      </c>
    </row>
    <row r="4" spans="1:4" ht="21" customHeight="1" thickBot="1">
      <c r="A4" s="21" t="s">
        <v>423</v>
      </c>
      <c r="B4" s="22" t="s">
        <v>424</v>
      </c>
      <c r="C4" s="4" t="s">
        <v>425</v>
      </c>
      <c r="D4" s="3" t="s">
        <v>424</v>
      </c>
    </row>
    <row r="5" spans="1:4" ht="15.75" customHeight="1">
      <c r="A5" s="23" t="s">
        <v>426</v>
      </c>
      <c r="B5" s="24">
        <v>9562782</v>
      </c>
      <c r="C5" s="25" t="s">
        <v>427</v>
      </c>
      <c r="D5" s="26">
        <v>48475876</v>
      </c>
    </row>
    <row r="6" spans="1:4" ht="15.75" customHeight="1">
      <c r="A6" s="23" t="s">
        <v>428</v>
      </c>
      <c r="B6" s="27">
        <v>15321620</v>
      </c>
      <c r="C6" s="25" t="s">
        <v>429</v>
      </c>
      <c r="D6" s="28">
        <v>49515945</v>
      </c>
    </row>
    <row r="7" spans="1:4" ht="15.75" customHeight="1">
      <c r="A7" s="23" t="s">
        <v>430</v>
      </c>
      <c r="B7" s="27">
        <v>79778400</v>
      </c>
      <c r="C7" s="25" t="s">
        <v>431</v>
      </c>
      <c r="D7" s="28">
        <v>297773</v>
      </c>
    </row>
    <row r="8" spans="1:4" ht="15.75" customHeight="1">
      <c r="A8" s="23" t="s">
        <v>432</v>
      </c>
      <c r="B8" s="27">
        <v>235674600</v>
      </c>
      <c r="C8" s="25" t="s">
        <v>433</v>
      </c>
      <c r="D8" s="28">
        <v>15321620</v>
      </c>
    </row>
    <row r="9" spans="1:4" ht="15.75" customHeight="1">
      <c r="A9" s="23" t="s">
        <v>434</v>
      </c>
      <c r="B9" s="27">
        <v>188036912</v>
      </c>
      <c r="C9" s="25" t="s">
        <v>435</v>
      </c>
      <c r="D9" s="28">
        <v>315453000</v>
      </c>
    </row>
    <row r="10" spans="1:4" ht="15.75" customHeight="1">
      <c r="A10" s="23" t="s">
        <v>436</v>
      </c>
      <c r="B10" s="27">
        <v>4506736</v>
      </c>
      <c r="C10" s="25"/>
      <c r="D10" s="28"/>
    </row>
    <row r="11" spans="1:4" ht="15.75" customHeight="1">
      <c r="A11" s="23" t="s">
        <v>437</v>
      </c>
      <c r="B11" s="27">
        <v>49515945</v>
      </c>
      <c r="C11" s="25" t="s">
        <v>438</v>
      </c>
      <c r="D11" s="28">
        <f>SUM(D13:D16)</f>
        <v>188036912</v>
      </c>
    </row>
    <row r="12" spans="1:4" ht="15.75" customHeight="1">
      <c r="A12" s="23" t="s">
        <v>439</v>
      </c>
      <c r="B12" s="27">
        <v>0</v>
      </c>
      <c r="C12" s="25"/>
      <c r="D12" s="28"/>
    </row>
    <row r="13" spans="1:4" ht="15.75" customHeight="1">
      <c r="A13" s="23" t="s">
        <v>440</v>
      </c>
      <c r="B13" s="27">
        <v>348842220</v>
      </c>
      <c r="C13" s="29" t="s">
        <v>441</v>
      </c>
      <c r="D13" s="28">
        <v>7780996</v>
      </c>
    </row>
    <row r="14" spans="1:4" ht="15.75" customHeight="1">
      <c r="A14" s="23" t="s">
        <v>442</v>
      </c>
      <c r="B14" s="27">
        <v>382849149</v>
      </c>
      <c r="C14" s="29" t="s">
        <v>443</v>
      </c>
      <c r="D14" s="28">
        <v>171942378</v>
      </c>
    </row>
    <row r="15" spans="1:4" ht="15.75" customHeight="1">
      <c r="A15" s="23" t="s">
        <v>444</v>
      </c>
      <c r="B15" s="27">
        <v>182911995</v>
      </c>
      <c r="C15" s="29" t="s">
        <v>445</v>
      </c>
      <c r="D15" s="28">
        <v>2580000</v>
      </c>
    </row>
    <row r="16" spans="1:4" ht="15.75" customHeight="1">
      <c r="A16" s="23" t="s">
        <v>446</v>
      </c>
      <c r="B16" s="27">
        <v>250000</v>
      </c>
      <c r="C16" s="29" t="s">
        <v>447</v>
      </c>
      <c r="D16" s="28">
        <v>5733538</v>
      </c>
    </row>
    <row r="17" spans="1:4" ht="15.75" customHeight="1">
      <c r="A17" s="23"/>
      <c r="B17" s="27"/>
      <c r="C17" s="23" t="s">
        <v>448</v>
      </c>
      <c r="D17" s="28">
        <v>4506736</v>
      </c>
    </row>
    <row r="18" spans="1:4" ht="15.75" customHeight="1">
      <c r="A18" s="23" t="s">
        <v>449</v>
      </c>
      <c r="B18" s="27">
        <v>0</v>
      </c>
      <c r="C18" s="25" t="s">
        <v>450</v>
      </c>
      <c r="D18" s="28">
        <v>348842220</v>
      </c>
    </row>
    <row r="19" spans="1:4" ht="15.75" customHeight="1">
      <c r="A19" s="23" t="s">
        <v>451</v>
      </c>
      <c r="B19" s="27">
        <v>0</v>
      </c>
      <c r="C19" s="25" t="s">
        <v>452</v>
      </c>
      <c r="D19" s="28">
        <v>0</v>
      </c>
    </row>
    <row r="20" spans="1:4" ht="15.75" customHeight="1">
      <c r="A20" s="23" t="s">
        <v>453</v>
      </c>
      <c r="B20" s="27">
        <v>62043179</v>
      </c>
      <c r="C20" s="25" t="s">
        <v>454</v>
      </c>
      <c r="D20" s="28">
        <v>20138226</v>
      </c>
    </row>
    <row r="21" spans="1:4" ht="15.75" customHeight="1">
      <c r="A21" s="23" t="s">
        <v>455</v>
      </c>
      <c r="B21" s="27">
        <v>800</v>
      </c>
      <c r="C21" s="25" t="s">
        <v>456</v>
      </c>
      <c r="D21" s="28">
        <v>1476393479</v>
      </c>
    </row>
    <row r="22" spans="1:4" ht="15.75" customHeight="1">
      <c r="A22" s="23" t="s">
        <v>457</v>
      </c>
      <c r="B22" s="27">
        <v>105791196</v>
      </c>
      <c r="C22" s="25" t="s">
        <v>458</v>
      </c>
      <c r="D22" s="28">
        <v>524917689</v>
      </c>
    </row>
    <row r="23" spans="1:4" ht="15.75" customHeight="1">
      <c r="A23" s="23" t="s">
        <v>459</v>
      </c>
      <c r="B23" s="27">
        <v>1476393479</v>
      </c>
      <c r="C23" s="25" t="s">
        <v>460</v>
      </c>
      <c r="D23" s="28">
        <v>4884851</v>
      </c>
    </row>
    <row r="24" spans="1:4" ht="15.75" customHeight="1">
      <c r="A24" s="23" t="s">
        <v>461</v>
      </c>
      <c r="B24" s="27">
        <f>SUM(B25:B30)</f>
        <v>144141866</v>
      </c>
      <c r="C24" s="25" t="s">
        <v>462</v>
      </c>
      <c r="D24" s="28">
        <v>281811192</v>
      </c>
    </row>
    <row r="25" spans="1:4" ht="15.75" customHeight="1">
      <c r="A25" s="23" t="s">
        <v>463</v>
      </c>
      <c r="B25" s="27">
        <v>11545363</v>
      </c>
      <c r="C25" s="25" t="s">
        <v>464</v>
      </c>
      <c r="D25" s="28">
        <v>7024560</v>
      </c>
    </row>
    <row r="26" spans="1:4" ht="15.75" customHeight="1">
      <c r="A26" s="23" t="s">
        <v>465</v>
      </c>
      <c r="B26" s="27">
        <v>2088870</v>
      </c>
      <c r="C26" s="25" t="s">
        <v>466</v>
      </c>
      <c r="D26" s="28">
        <v>800</v>
      </c>
    </row>
    <row r="27" spans="1:4" ht="15.75" customHeight="1">
      <c r="A27" s="30" t="s">
        <v>467</v>
      </c>
      <c r="B27" s="27">
        <v>110978577</v>
      </c>
      <c r="C27" s="29"/>
      <c r="D27" s="28"/>
    </row>
    <row r="28" spans="1:4" ht="15.75" customHeight="1">
      <c r="A28" s="23" t="s">
        <v>468</v>
      </c>
      <c r="B28" s="27">
        <v>5845022</v>
      </c>
      <c r="C28" s="29"/>
      <c r="D28" s="28"/>
    </row>
    <row r="29" spans="1:4" ht="15.75" customHeight="1">
      <c r="A29" s="23" t="s">
        <v>469</v>
      </c>
      <c r="B29" s="27">
        <v>789784</v>
      </c>
      <c r="C29" s="29"/>
      <c r="D29" s="28"/>
    </row>
    <row r="30" spans="1:4" ht="15.75" customHeight="1">
      <c r="A30" s="23" t="s">
        <v>470</v>
      </c>
      <c r="B30" s="27">
        <v>12894250</v>
      </c>
      <c r="C30" s="29"/>
      <c r="D30" s="28"/>
    </row>
    <row r="31" spans="1:4" ht="15.75" customHeight="1" thickBot="1">
      <c r="A31" s="31"/>
      <c r="B31" s="43"/>
      <c r="C31" s="32"/>
      <c r="D31" s="33"/>
    </row>
    <row r="32" spans="1:4" ht="16.5" thickBot="1">
      <c r="A32" s="34" t="s">
        <v>101</v>
      </c>
      <c r="B32" s="35">
        <f>SUM(B5:B24)</f>
        <v>3285620879</v>
      </c>
      <c r="C32" s="36"/>
      <c r="D32" s="35">
        <f>SUM(D18:D26)+D11+D17+SUM(D5:D9)</f>
        <v>3285620879</v>
      </c>
    </row>
    <row r="33" ht="16.5" thickBot="1">
      <c r="A33" s="37"/>
    </row>
    <row r="34" spans="1:4" ht="15.75">
      <c r="A34" s="38" t="s">
        <v>471</v>
      </c>
      <c r="B34" s="39"/>
      <c r="C34" s="39"/>
      <c r="D34" s="40"/>
    </row>
    <row r="35" spans="1:4" ht="16.5" thickBot="1">
      <c r="A35" s="78" t="s">
        <v>472</v>
      </c>
      <c r="B35" s="79"/>
      <c r="C35" s="41"/>
      <c r="D35" s="42"/>
    </row>
  </sheetData>
  <mergeCells count="4">
    <mergeCell ref="A1:D1"/>
    <mergeCell ref="A2:D2"/>
    <mergeCell ref="A35:B35"/>
    <mergeCell ref="B3:C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39">
      <selection activeCell="E51" sqref="E51"/>
    </sheetView>
  </sheetViews>
  <sheetFormatPr defaultColWidth="9.00390625" defaultRowHeight="16.5"/>
  <cols>
    <col min="1" max="1" width="9.00390625" style="1" customWidth="1"/>
    <col min="2" max="2" width="29.875" style="1" customWidth="1"/>
    <col min="3" max="3" width="20.625" style="1" customWidth="1"/>
    <col min="4" max="4" width="25.625" style="1" customWidth="1"/>
    <col min="5" max="5" width="20.625" style="1" customWidth="1"/>
    <col min="6" max="16384" width="9.00390625" style="1" customWidth="1"/>
  </cols>
  <sheetData>
    <row r="1" spans="1:5" ht="25.5">
      <c r="A1" s="54" t="s">
        <v>213</v>
      </c>
      <c r="B1" s="55"/>
      <c r="C1" s="55"/>
      <c r="D1" s="55"/>
      <c r="E1" s="55"/>
    </row>
    <row r="2" spans="1:5" ht="27.75">
      <c r="A2" s="56" t="s">
        <v>214</v>
      </c>
      <c r="B2" s="57"/>
      <c r="C2" s="57"/>
      <c r="D2" s="57"/>
      <c r="E2" s="57"/>
    </row>
    <row r="3" spans="1:5" ht="17.25" thickBot="1">
      <c r="A3" s="58" t="s">
        <v>480</v>
      </c>
      <c r="B3" s="58"/>
      <c r="C3" s="58"/>
      <c r="D3" s="58"/>
      <c r="E3" s="58"/>
    </row>
    <row r="4" spans="1:5" ht="19.5" thickBot="1">
      <c r="A4" s="59" t="s">
        <v>2</v>
      </c>
      <c r="B4" s="60"/>
      <c r="C4" s="63" t="s">
        <v>3</v>
      </c>
      <c r="D4" s="64"/>
      <c r="E4" s="65"/>
    </row>
    <row r="5" spans="1:5" ht="20.25" thickBot="1">
      <c r="A5" s="61"/>
      <c r="B5" s="62"/>
      <c r="C5" s="3" t="s">
        <v>4</v>
      </c>
      <c r="D5" s="4" t="s">
        <v>5</v>
      </c>
      <c r="E5" s="4" t="s">
        <v>6</v>
      </c>
    </row>
    <row r="6" spans="1:5" ht="15.75">
      <c r="A6" s="48" t="s">
        <v>7</v>
      </c>
      <c r="B6" s="49"/>
      <c r="C6" s="5"/>
      <c r="D6" s="5"/>
      <c r="E6" s="5"/>
    </row>
    <row r="7" spans="1:5" ht="15.75">
      <c r="A7" s="50" t="s">
        <v>215</v>
      </c>
      <c r="B7" s="51"/>
      <c r="C7" s="7"/>
      <c r="D7" s="7"/>
      <c r="E7" s="7">
        <f>SUM(D8:D12)</f>
        <v>924416146</v>
      </c>
    </row>
    <row r="8" spans="1:5" ht="15.75">
      <c r="A8" s="52" t="s">
        <v>216</v>
      </c>
      <c r="B8" s="53"/>
      <c r="C8" s="8"/>
      <c r="D8" s="9">
        <v>9562782</v>
      </c>
      <c r="E8" s="8"/>
    </row>
    <row r="9" spans="1:5" ht="15.75">
      <c r="A9" s="52" t="s">
        <v>217</v>
      </c>
      <c r="B9" s="53"/>
      <c r="C9" s="8"/>
      <c r="D9" s="9">
        <v>348842220</v>
      </c>
      <c r="E9" s="8"/>
    </row>
    <row r="10" spans="1:5" ht="15.75">
      <c r="A10" s="52" t="s">
        <v>218</v>
      </c>
      <c r="B10" s="53"/>
      <c r="C10" s="7"/>
      <c r="D10" s="7">
        <v>382849149</v>
      </c>
      <c r="E10" s="7"/>
    </row>
    <row r="11" spans="1:5" ht="15.75">
      <c r="A11" s="50" t="s">
        <v>219</v>
      </c>
      <c r="B11" s="51"/>
      <c r="C11" s="7"/>
      <c r="D11" s="7">
        <v>182911995</v>
      </c>
      <c r="E11" s="7"/>
    </row>
    <row r="12" spans="1:5" ht="15.75">
      <c r="A12" s="50" t="s">
        <v>220</v>
      </c>
      <c r="B12" s="51"/>
      <c r="C12" s="7"/>
      <c r="D12" s="7">
        <v>250000</v>
      </c>
      <c r="E12" s="7"/>
    </row>
    <row r="13" spans="1:5" ht="15.75">
      <c r="A13" s="50" t="s">
        <v>221</v>
      </c>
      <c r="B13" s="51"/>
      <c r="C13" s="7"/>
      <c r="D13" s="7"/>
      <c r="E13" s="7">
        <f>SUM(D16+D23+D26+D29+D36+D35+D42+D39+D45+D47)</f>
        <v>121344060</v>
      </c>
    </row>
    <row r="14" spans="1:5" ht="15.75">
      <c r="A14" s="47" t="s">
        <v>222</v>
      </c>
      <c r="B14" s="75"/>
      <c r="C14" s="7"/>
      <c r="D14" s="7">
        <v>52387</v>
      </c>
      <c r="E14" s="7"/>
    </row>
    <row r="15" spans="1:5" ht="15.75">
      <c r="A15" s="47" t="s">
        <v>223</v>
      </c>
      <c r="B15" s="75"/>
      <c r="C15" s="7"/>
      <c r="D15" s="7">
        <f>D14</f>
        <v>52387</v>
      </c>
      <c r="E15" s="7"/>
    </row>
    <row r="16" spans="1:5" ht="15.75">
      <c r="A16" s="50" t="s">
        <v>224</v>
      </c>
      <c r="B16" s="51"/>
      <c r="C16" s="7"/>
      <c r="D16" s="7">
        <f>SUM(C17:C22)</f>
        <v>2104924</v>
      </c>
      <c r="E16" s="7"/>
    </row>
    <row r="17" spans="1:5" ht="15.75">
      <c r="A17" s="10" t="s">
        <v>481</v>
      </c>
      <c r="B17" s="6"/>
      <c r="C17" s="7">
        <v>5000</v>
      </c>
      <c r="D17" s="7"/>
      <c r="E17" s="7"/>
    </row>
    <row r="18" spans="1:5" ht="15.75">
      <c r="A18" s="10" t="s">
        <v>339</v>
      </c>
      <c r="B18" s="6"/>
      <c r="C18" s="7">
        <v>24000</v>
      </c>
      <c r="D18" s="7"/>
      <c r="E18" s="7"/>
    </row>
    <row r="19" spans="1:5" ht="15.75">
      <c r="A19" s="50" t="s">
        <v>482</v>
      </c>
      <c r="B19" s="51"/>
      <c r="C19" s="7">
        <v>1906970</v>
      </c>
      <c r="D19" s="7"/>
      <c r="E19" s="7"/>
    </row>
    <row r="20" spans="1:5" ht="15.75">
      <c r="A20" s="10" t="s">
        <v>341</v>
      </c>
      <c r="B20" s="6"/>
      <c r="C20" s="7">
        <v>0</v>
      </c>
      <c r="D20" s="7"/>
      <c r="E20" s="7"/>
    </row>
    <row r="21" spans="1:5" ht="15.75">
      <c r="A21" s="10" t="s">
        <v>225</v>
      </c>
      <c r="B21" s="6"/>
      <c r="C21" s="7">
        <v>62966</v>
      </c>
      <c r="D21" s="7"/>
      <c r="E21" s="7"/>
    </row>
    <row r="22" spans="1:5" ht="15.75">
      <c r="A22" s="50" t="s">
        <v>483</v>
      </c>
      <c r="B22" s="51"/>
      <c r="C22" s="7">
        <v>105988</v>
      </c>
      <c r="D22" s="7"/>
      <c r="E22" s="7"/>
    </row>
    <row r="23" spans="1:5" ht="15.75">
      <c r="A23" s="50" t="s">
        <v>227</v>
      </c>
      <c r="B23" s="51"/>
      <c r="C23" s="7"/>
      <c r="D23" s="7">
        <f>SUM(C24-C25)</f>
        <v>862913</v>
      </c>
      <c r="E23" s="7"/>
    </row>
    <row r="24" spans="1:5" ht="15.75">
      <c r="A24" s="50" t="s">
        <v>228</v>
      </c>
      <c r="B24" s="51"/>
      <c r="C24" s="7">
        <v>887080</v>
      </c>
      <c r="D24" s="7"/>
      <c r="E24" s="7"/>
    </row>
    <row r="25" spans="1:5" ht="15.75">
      <c r="A25" s="50" t="s">
        <v>229</v>
      </c>
      <c r="B25" s="51"/>
      <c r="C25" s="7">
        <v>24167</v>
      </c>
      <c r="D25" s="7"/>
      <c r="E25" s="7"/>
    </row>
    <row r="26" spans="1:5" ht="15.75">
      <c r="A26" s="50" t="s">
        <v>230</v>
      </c>
      <c r="B26" s="51"/>
      <c r="C26" s="7"/>
      <c r="D26" s="7">
        <f>SUM(C27-C28)</f>
        <v>0</v>
      </c>
      <c r="E26" s="7"/>
    </row>
    <row r="27" spans="1:5" ht="15.75">
      <c r="A27" s="50" t="s">
        <v>228</v>
      </c>
      <c r="B27" s="51"/>
      <c r="C27" s="7">
        <v>0</v>
      </c>
      <c r="D27" s="7"/>
      <c r="E27" s="7"/>
    </row>
    <row r="28" spans="1:5" ht="15.75">
      <c r="A28" s="50" t="s">
        <v>229</v>
      </c>
      <c r="B28" s="51"/>
      <c r="C28" s="7">
        <v>0</v>
      </c>
      <c r="D28" s="7"/>
      <c r="E28" s="7"/>
    </row>
    <row r="29" spans="1:5" ht="15.75">
      <c r="A29" s="50" t="s">
        <v>231</v>
      </c>
      <c r="B29" s="51"/>
      <c r="C29" s="7"/>
      <c r="D29" s="7">
        <f>SUM(C30:C34)</f>
        <v>6447910</v>
      </c>
      <c r="E29" s="7"/>
    </row>
    <row r="30" spans="1:5" ht="15.75">
      <c r="A30" s="66" t="s">
        <v>232</v>
      </c>
      <c r="B30" s="67"/>
      <c r="C30" s="7">
        <v>1346131</v>
      </c>
      <c r="D30" s="7"/>
      <c r="E30" s="7"/>
    </row>
    <row r="31" spans="1:5" ht="15.75">
      <c r="A31" s="50" t="s">
        <v>233</v>
      </c>
      <c r="B31" s="51"/>
      <c r="C31" s="7">
        <v>5044561</v>
      </c>
      <c r="D31" s="7"/>
      <c r="E31" s="7"/>
    </row>
    <row r="32" spans="1:5" ht="15.75">
      <c r="A32" s="50" t="s">
        <v>234</v>
      </c>
      <c r="B32" s="51"/>
      <c r="C32" s="7">
        <v>700</v>
      </c>
      <c r="D32" s="7"/>
      <c r="E32" s="11"/>
    </row>
    <row r="33" spans="1:5" ht="15.75">
      <c r="A33" s="50" t="s">
        <v>235</v>
      </c>
      <c r="B33" s="51"/>
      <c r="C33" s="7">
        <v>0</v>
      </c>
      <c r="D33" s="7"/>
      <c r="E33" s="11"/>
    </row>
    <row r="34" spans="1:5" ht="15.75">
      <c r="A34" s="66" t="s">
        <v>236</v>
      </c>
      <c r="B34" s="67"/>
      <c r="C34" s="7">
        <v>56518</v>
      </c>
      <c r="D34" s="7"/>
      <c r="E34" s="11"/>
    </row>
    <row r="35" spans="1:5" ht="15.75">
      <c r="A35" s="50" t="s">
        <v>237</v>
      </c>
      <c r="B35" s="51"/>
      <c r="C35" s="7"/>
      <c r="D35" s="7">
        <v>70696324</v>
      </c>
      <c r="E35" s="11"/>
    </row>
    <row r="36" spans="1:5" ht="15.75">
      <c r="A36" s="50" t="s">
        <v>238</v>
      </c>
      <c r="B36" s="51"/>
      <c r="C36" s="7"/>
      <c r="D36" s="7">
        <f>C37-C38</f>
        <v>19941322</v>
      </c>
      <c r="E36" s="11"/>
    </row>
    <row r="37" spans="1:5" ht="15.75">
      <c r="A37" s="66" t="s">
        <v>239</v>
      </c>
      <c r="B37" s="67"/>
      <c r="C37" s="7">
        <v>82983330</v>
      </c>
      <c r="D37" s="7"/>
      <c r="E37" s="11"/>
    </row>
    <row r="38" spans="1:5" ht="15.75">
      <c r="A38" s="50" t="s">
        <v>240</v>
      </c>
      <c r="B38" s="51"/>
      <c r="C38" s="8">
        <v>63042008</v>
      </c>
      <c r="D38" s="9"/>
      <c r="E38" s="8"/>
    </row>
    <row r="39" spans="1:5" ht="15.75">
      <c r="A39" s="50" t="s">
        <v>241</v>
      </c>
      <c r="B39" s="51"/>
      <c r="C39" s="7"/>
      <c r="D39" s="7">
        <f>C40-C41</f>
        <v>0</v>
      </c>
      <c r="E39" s="7"/>
    </row>
    <row r="40" spans="1:5" ht="15.75">
      <c r="A40" s="66" t="s">
        <v>242</v>
      </c>
      <c r="B40" s="67"/>
      <c r="C40" s="7"/>
      <c r="D40" s="8"/>
      <c r="E40" s="7"/>
    </row>
    <row r="41" spans="1:5" ht="15.75">
      <c r="A41" s="50" t="s">
        <v>243</v>
      </c>
      <c r="B41" s="51"/>
      <c r="C41" s="44">
        <v>0</v>
      </c>
      <c r="D41" s="8"/>
      <c r="E41" s="7"/>
    </row>
    <row r="42" spans="1:5" ht="15.75">
      <c r="A42" s="50" t="s">
        <v>244</v>
      </c>
      <c r="B42" s="51"/>
      <c r="C42" s="7"/>
      <c r="D42" s="8">
        <f>C43-C44</f>
        <v>21290667</v>
      </c>
      <c r="E42" s="7"/>
    </row>
    <row r="43" spans="1:5" ht="15.75">
      <c r="A43" s="66" t="s">
        <v>239</v>
      </c>
      <c r="B43" s="67"/>
      <c r="C43" s="7">
        <v>42197059</v>
      </c>
      <c r="D43" s="8"/>
      <c r="E43" s="7"/>
    </row>
    <row r="44" spans="1:5" ht="15.75">
      <c r="A44" s="50" t="s">
        <v>243</v>
      </c>
      <c r="B44" s="51"/>
      <c r="C44" s="7">
        <v>20906392</v>
      </c>
      <c r="D44" s="8"/>
      <c r="E44" s="7"/>
    </row>
    <row r="45" spans="1:5" ht="15.75">
      <c r="A45" s="71" t="s">
        <v>245</v>
      </c>
      <c r="B45" s="72"/>
      <c r="C45" s="7"/>
      <c r="D45" s="7">
        <v>0</v>
      </c>
      <c r="E45" s="7"/>
    </row>
    <row r="46" spans="1:5" ht="15.75">
      <c r="A46" s="71" t="s">
        <v>246</v>
      </c>
      <c r="B46" s="73"/>
      <c r="C46" s="7">
        <v>0</v>
      </c>
      <c r="D46" s="7"/>
      <c r="E46" s="7"/>
    </row>
    <row r="47" spans="1:5" ht="15.75">
      <c r="A47" s="71" t="s">
        <v>247</v>
      </c>
      <c r="B47" s="72"/>
      <c r="C47" s="7"/>
      <c r="D47" s="7">
        <f>SUM(C48:C50)</f>
        <v>0</v>
      </c>
      <c r="E47" s="7"/>
    </row>
    <row r="48" spans="1:5" ht="15.75">
      <c r="A48" s="71" t="s">
        <v>248</v>
      </c>
      <c r="B48" s="73"/>
      <c r="C48" s="7">
        <v>0</v>
      </c>
      <c r="D48" s="7"/>
      <c r="E48" s="7"/>
    </row>
    <row r="49" spans="1:5" ht="15.75">
      <c r="A49" s="71" t="s">
        <v>249</v>
      </c>
      <c r="B49" s="73"/>
      <c r="C49" s="7">
        <v>0</v>
      </c>
      <c r="D49" s="7"/>
      <c r="E49" s="7"/>
    </row>
    <row r="50" spans="1:5" ht="15.75">
      <c r="A50" s="71" t="s">
        <v>250</v>
      </c>
      <c r="B50" s="73"/>
      <c r="C50" s="7">
        <v>0</v>
      </c>
      <c r="D50" s="7"/>
      <c r="E50" s="7"/>
    </row>
    <row r="51" spans="1:5" ht="15.75">
      <c r="A51" s="68" t="s">
        <v>251</v>
      </c>
      <c r="B51" s="69"/>
      <c r="C51" s="7" t="s">
        <v>252</v>
      </c>
      <c r="D51" s="7"/>
      <c r="E51" s="7">
        <f>SUM(E7+E13)</f>
        <v>1045760206</v>
      </c>
    </row>
    <row r="52" spans="1:5" ht="15.75">
      <c r="A52" s="70" t="s">
        <v>253</v>
      </c>
      <c r="B52" s="51"/>
      <c r="C52" s="7"/>
      <c r="D52" s="7"/>
      <c r="E52" s="7"/>
    </row>
    <row r="53" spans="1:5" ht="15.75">
      <c r="A53" s="50" t="s">
        <v>254</v>
      </c>
      <c r="B53" s="51"/>
      <c r="C53" s="7"/>
      <c r="D53" s="7"/>
      <c r="E53" s="7">
        <f>SUM(D54:D97)</f>
        <v>76815581</v>
      </c>
    </row>
    <row r="54" spans="1:5" ht="15.75">
      <c r="A54" s="50" t="s">
        <v>255</v>
      </c>
      <c r="B54" s="51"/>
      <c r="C54" s="7"/>
      <c r="D54" s="7">
        <f>SUM(C55:C59)</f>
        <v>6447910</v>
      </c>
      <c r="E54" s="7"/>
    </row>
    <row r="55" spans="1:5" ht="15.75" customHeight="1">
      <c r="A55" s="66" t="s">
        <v>232</v>
      </c>
      <c r="B55" s="67"/>
      <c r="C55" s="7">
        <v>1346131</v>
      </c>
      <c r="D55" s="7"/>
      <c r="E55" s="7"/>
    </row>
    <row r="56" spans="1:5" ht="15.75" customHeight="1">
      <c r="A56" s="50" t="s">
        <v>233</v>
      </c>
      <c r="B56" s="51"/>
      <c r="C56" s="7">
        <v>5044561</v>
      </c>
      <c r="D56" s="7"/>
      <c r="E56" s="7"/>
    </row>
    <row r="57" spans="1:5" ht="15.75" customHeight="1">
      <c r="A57" s="50" t="s">
        <v>234</v>
      </c>
      <c r="B57" s="51"/>
      <c r="C57" s="7">
        <v>700</v>
      </c>
      <c r="D57" s="7"/>
      <c r="E57" s="7"/>
    </row>
    <row r="58" spans="1:5" ht="15.75" customHeight="1">
      <c r="A58" s="50" t="s">
        <v>235</v>
      </c>
      <c r="B58" s="51"/>
      <c r="C58" s="7">
        <v>0</v>
      </c>
      <c r="D58" s="7"/>
      <c r="E58" s="7"/>
    </row>
    <row r="59" spans="1:5" ht="15.75" customHeight="1">
      <c r="A59" s="66" t="s">
        <v>236</v>
      </c>
      <c r="B59" s="67"/>
      <c r="C59" s="7">
        <v>56518</v>
      </c>
      <c r="D59" s="7"/>
      <c r="E59" s="7"/>
    </row>
    <row r="60" spans="1:5" ht="16.5" customHeight="1">
      <c r="A60" s="50" t="s">
        <v>256</v>
      </c>
      <c r="B60" s="51"/>
      <c r="C60" s="7"/>
      <c r="D60" s="7">
        <f>SUM(C61:C65)</f>
        <v>2104924</v>
      </c>
      <c r="E60" s="7"/>
    </row>
    <row r="61" spans="1:5" ht="16.5" customHeight="1">
      <c r="A61" s="10" t="s">
        <v>481</v>
      </c>
      <c r="B61" s="6"/>
      <c r="C61" s="7">
        <v>5000</v>
      </c>
      <c r="D61" s="7"/>
      <c r="E61" s="7"/>
    </row>
    <row r="62" spans="1:5" ht="16.5" customHeight="1">
      <c r="A62" s="10" t="s">
        <v>339</v>
      </c>
      <c r="B62" s="6"/>
      <c r="C62" s="7">
        <v>24000</v>
      </c>
      <c r="D62" s="7"/>
      <c r="E62" s="7"/>
    </row>
    <row r="63" spans="1:5" ht="16.5" customHeight="1">
      <c r="A63" s="10" t="s">
        <v>484</v>
      </c>
      <c r="B63" s="6"/>
      <c r="C63" s="7">
        <v>1906970</v>
      </c>
      <c r="D63" s="7"/>
      <c r="E63" s="7"/>
    </row>
    <row r="64" spans="1:5" ht="16.5" customHeight="1">
      <c r="A64" s="10" t="s">
        <v>225</v>
      </c>
      <c r="B64" s="6"/>
      <c r="C64" s="7">
        <v>62966</v>
      </c>
      <c r="D64" s="7"/>
      <c r="E64" s="7"/>
    </row>
    <row r="65" spans="1:5" ht="16.5" customHeight="1">
      <c r="A65" s="10" t="s">
        <v>485</v>
      </c>
      <c r="B65" s="6"/>
      <c r="C65" s="7">
        <v>105988</v>
      </c>
      <c r="D65" s="7"/>
      <c r="E65" s="7"/>
    </row>
    <row r="66" spans="1:5" ht="16.5" customHeight="1">
      <c r="A66" s="50" t="s">
        <v>486</v>
      </c>
      <c r="B66" s="51"/>
      <c r="C66" s="7"/>
      <c r="D66" s="7">
        <f>C67-C68</f>
        <v>356728</v>
      </c>
      <c r="E66" s="7"/>
    </row>
    <row r="67" spans="1:5" ht="15.75">
      <c r="A67" s="66" t="s">
        <v>258</v>
      </c>
      <c r="B67" s="67"/>
      <c r="C67" s="7">
        <v>356728</v>
      </c>
      <c r="D67" s="7"/>
      <c r="E67" s="7"/>
    </row>
    <row r="68" spans="1:5" ht="15.75">
      <c r="A68" s="50" t="s">
        <v>259</v>
      </c>
      <c r="B68" s="51"/>
      <c r="C68" s="7">
        <v>0</v>
      </c>
      <c r="D68" s="7"/>
      <c r="E68" s="7"/>
    </row>
    <row r="69" spans="1:5" ht="19.5" customHeight="1">
      <c r="A69" s="50" t="s">
        <v>260</v>
      </c>
      <c r="B69" s="51"/>
      <c r="C69" s="7"/>
      <c r="D69" s="7">
        <f>SUM(C70-C71)</f>
        <v>6618743</v>
      </c>
      <c r="E69" s="12"/>
    </row>
    <row r="70" spans="1:5" ht="18.75">
      <c r="A70" s="66" t="s">
        <v>258</v>
      </c>
      <c r="B70" s="67"/>
      <c r="C70" s="7">
        <v>10421342</v>
      </c>
      <c r="D70" s="7"/>
      <c r="E70" s="13"/>
    </row>
    <row r="71" spans="1:5" ht="18.75">
      <c r="A71" s="50" t="s">
        <v>259</v>
      </c>
      <c r="B71" s="51"/>
      <c r="C71" s="7">
        <v>3802599</v>
      </c>
      <c r="D71" s="7"/>
      <c r="E71" s="12"/>
    </row>
    <row r="72" spans="1:5" ht="19.5" customHeight="1" hidden="1">
      <c r="A72" s="50" t="s">
        <v>261</v>
      </c>
      <c r="B72" s="51"/>
      <c r="C72" s="7"/>
      <c r="D72" s="7">
        <f>SUM(C73-C74)</f>
        <v>0</v>
      </c>
      <c r="E72" s="12"/>
    </row>
    <row r="73" spans="1:5" ht="18.75" hidden="1">
      <c r="A73" s="66" t="s">
        <v>262</v>
      </c>
      <c r="B73" s="67"/>
      <c r="C73" s="7"/>
      <c r="D73" s="7"/>
      <c r="E73" s="13"/>
    </row>
    <row r="74" spans="1:5" ht="18.75" hidden="1">
      <c r="A74" s="50" t="s">
        <v>259</v>
      </c>
      <c r="B74" s="51"/>
      <c r="C74" s="8"/>
      <c r="D74" s="7"/>
      <c r="E74" s="12"/>
    </row>
    <row r="75" spans="1:5" ht="18.75">
      <c r="A75" s="50" t="s">
        <v>263</v>
      </c>
      <c r="B75" s="51"/>
      <c r="C75" s="7"/>
      <c r="D75" s="7">
        <f>C76-C77</f>
        <v>-33718072</v>
      </c>
      <c r="E75" s="12"/>
    </row>
    <row r="76" spans="1:5" ht="19.5" customHeight="1">
      <c r="A76" s="66" t="s">
        <v>262</v>
      </c>
      <c r="B76" s="67"/>
      <c r="C76" s="7">
        <v>34000000</v>
      </c>
      <c r="D76" s="7"/>
      <c r="E76" s="13"/>
    </row>
    <row r="77" spans="1:5" ht="18.75">
      <c r="A77" s="50" t="s">
        <v>259</v>
      </c>
      <c r="B77" s="51"/>
      <c r="C77" s="7">
        <v>67718072</v>
      </c>
      <c r="D77" s="7"/>
      <c r="E77" s="12"/>
    </row>
    <row r="78" spans="1:5" ht="15.75">
      <c r="A78" s="50" t="s">
        <v>264</v>
      </c>
      <c r="B78" s="51"/>
      <c r="C78" s="7"/>
      <c r="D78" s="7">
        <f>SUM(C79:C84)</f>
        <v>20646316</v>
      </c>
      <c r="E78" s="7"/>
    </row>
    <row r="79" spans="1:5" ht="15.75">
      <c r="A79" s="74" t="s">
        <v>265</v>
      </c>
      <c r="B79" s="45"/>
      <c r="C79" s="7">
        <v>1115152</v>
      </c>
      <c r="D79" s="7"/>
      <c r="E79" s="7"/>
    </row>
    <row r="80" spans="1:5" ht="15.75">
      <c r="A80" s="74" t="s">
        <v>266</v>
      </c>
      <c r="B80" s="45"/>
      <c r="C80" s="7">
        <v>0</v>
      </c>
      <c r="D80" s="7"/>
      <c r="E80" s="7"/>
    </row>
    <row r="81" spans="1:5" ht="18.75">
      <c r="A81" s="46" t="s">
        <v>267</v>
      </c>
      <c r="B81" s="45"/>
      <c r="C81" s="7">
        <v>14240819</v>
      </c>
      <c r="D81" s="16"/>
      <c r="E81" s="16"/>
    </row>
    <row r="82" spans="1:5" ht="15.75">
      <c r="A82" s="46" t="s">
        <v>268</v>
      </c>
      <c r="B82" s="45"/>
      <c r="C82" s="7">
        <v>1884800</v>
      </c>
      <c r="D82" s="7"/>
      <c r="E82" s="7"/>
    </row>
    <row r="83" spans="1:5" ht="15.75">
      <c r="A83" s="46" t="s">
        <v>269</v>
      </c>
      <c r="B83" s="45"/>
      <c r="C83" s="7">
        <v>923834</v>
      </c>
      <c r="D83" s="7"/>
      <c r="E83" s="7"/>
    </row>
    <row r="84" spans="1:5" ht="15.75">
      <c r="A84" s="46" t="s">
        <v>270</v>
      </c>
      <c r="B84" s="45"/>
      <c r="C84" s="7">
        <v>2481711</v>
      </c>
      <c r="D84" s="7"/>
      <c r="E84" s="7"/>
    </row>
    <row r="85" spans="1:5" ht="15.75">
      <c r="A85" s="50" t="s">
        <v>342</v>
      </c>
      <c r="B85" s="51"/>
      <c r="C85" s="7"/>
      <c r="D85" s="7">
        <f>SUM(C86:C89)</f>
        <v>2625368</v>
      </c>
      <c r="E85" s="7"/>
    </row>
    <row r="86" spans="1:5" ht="15.75">
      <c r="A86" s="14" t="s">
        <v>487</v>
      </c>
      <c r="B86" s="6"/>
      <c r="C86" s="7">
        <v>0</v>
      </c>
      <c r="D86" s="7"/>
      <c r="E86" s="7"/>
    </row>
    <row r="87" spans="1:5" ht="15.75">
      <c r="A87" s="14" t="s">
        <v>488</v>
      </c>
      <c r="B87" s="6"/>
      <c r="C87" s="7">
        <v>0</v>
      </c>
      <c r="D87" s="7"/>
      <c r="E87" s="7"/>
    </row>
    <row r="88" spans="1:5" ht="15.75">
      <c r="A88" s="14" t="s">
        <v>272</v>
      </c>
      <c r="B88" s="6"/>
      <c r="C88" s="7">
        <v>2625368</v>
      </c>
      <c r="D88" s="7"/>
      <c r="E88" s="7"/>
    </row>
    <row r="89" spans="1:5" ht="15.75">
      <c r="A89" s="14" t="s">
        <v>489</v>
      </c>
      <c r="B89" s="15"/>
      <c r="C89" s="7">
        <v>0</v>
      </c>
      <c r="D89" s="7"/>
      <c r="E89" s="7"/>
    </row>
    <row r="90" spans="1:5" ht="15.75">
      <c r="A90" s="50" t="s">
        <v>271</v>
      </c>
      <c r="B90" s="51"/>
      <c r="C90" s="7"/>
      <c r="D90" s="7">
        <f>SUM(C91:C96)</f>
        <v>71733664</v>
      </c>
      <c r="E90" s="7"/>
    </row>
    <row r="91" spans="1:5" ht="15.75">
      <c r="A91" s="14" t="s">
        <v>487</v>
      </c>
      <c r="B91" s="6"/>
      <c r="C91" s="7">
        <v>0</v>
      </c>
      <c r="D91" s="7"/>
      <c r="E91" s="7"/>
    </row>
    <row r="92" spans="1:5" ht="15.75">
      <c r="A92" s="14" t="s">
        <v>488</v>
      </c>
      <c r="B92" s="6"/>
      <c r="C92" s="7">
        <v>0</v>
      </c>
      <c r="D92" s="7"/>
      <c r="E92" s="7"/>
    </row>
    <row r="93" spans="1:5" ht="15.75">
      <c r="A93" s="14" t="s">
        <v>272</v>
      </c>
      <c r="B93" s="6"/>
      <c r="C93" s="7">
        <v>7168</v>
      </c>
      <c r="D93" s="7"/>
      <c r="E93" s="7"/>
    </row>
    <row r="94" spans="1:5" ht="15.75">
      <c r="A94" s="46" t="s">
        <v>490</v>
      </c>
      <c r="B94" s="45"/>
      <c r="C94" s="7">
        <v>1871638</v>
      </c>
      <c r="D94" s="7"/>
      <c r="E94" s="7"/>
    </row>
    <row r="95" spans="1:5" ht="15.75">
      <c r="A95" s="14" t="s">
        <v>491</v>
      </c>
      <c r="B95" s="15"/>
      <c r="C95" s="7">
        <v>1116000</v>
      </c>
      <c r="D95" s="7"/>
      <c r="E95" s="7"/>
    </row>
    <row r="96" spans="1:5" ht="15.75">
      <c r="A96" s="14" t="s">
        <v>492</v>
      </c>
      <c r="B96" s="15"/>
      <c r="C96" s="7">
        <v>68738858</v>
      </c>
      <c r="D96" s="7"/>
      <c r="E96" s="7"/>
    </row>
    <row r="97" spans="1:5" ht="15.75">
      <c r="A97" s="71" t="s">
        <v>275</v>
      </c>
      <c r="B97" s="72"/>
      <c r="C97" s="7"/>
      <c r="D97" s="7">
        <v>0</v>
      </c>
      <c r="E97" s="7"/>
    </row>
    <row r="98" spans="1:5" ht="15.75">
      <c r="A98" s="50" t="s">
        <v>276</v>
      </c>
      <c r="B98" s="51"/>
      <c r="C98" s="7"/>
      <c r="D98" s="8"/>
      <c r="E98" s="7">
        <f>SUM(D99:D103)</f>
        <v>968944625</v>
      </c>
    </row>
    <row r="99" spans="1:5" ht="15.75">
      <c r="A99" s="52" t="s">
        <v>216</v>
      </c>
      <c r="B99" s="53"/>
      <c r="C99" s="7"/>
      <c r="D99" s="8">
        <v>9666662</v>
      </c>
      <c r="E99" s="8"/>
    </row>
    <row r="100" spans="1:5" ht="15.75">
      <c r="A100" s="52" t="s">
        <v>217</v>
      </c>
      <c r="B100" s="53"/>
      <c r="C100" s="7"/>
      <c r="D100" s="8">
        <v>368783542</v>
      </c>
      <c r="E100" s="8"/>
    </row>
    <row r="101" spans="1:5" ht="15.75">
      <c r="A101" s="52" t="s">
        <v>218</v>
      </c>
      <c r="B101" s="53"/>
      <c r="C101" s="7"/>
      <c r="D101" s="7">
        <v>449141453</v>
      </c>
      <c r="E101" s="7"/>
    </row>
    <row r="102" spans="1:5" ht="15.75">
      <c r="A102" s="50" t="s">
        <v>219</v>
      </c>
      <c r="B102" s="51"/>
      <c r="C102" s="7"/>
      <c r="D102" s="7">
        <v>141102968</v>
      </c>
      <c r="E102" s="7"/>
    </row>
    <row r="103" spans="1:5" ht="15.75">
      <c r="A103" s="50" t="s">
        <v>277</v>
      </c>
      <c r="B103" s="51"/>
      <c r="C103" s="7"/>
      <c r="D103" s="7">
        <v>250000</v>
      </c>
      <c r="E103" s="7"/>
    </row>
    <row r="104" spans="1:5" ht="16.5" thickBot="1">
      <c r="A104" s="76" t="s">
        <v>278</v>
      </c>
      <c r="B104" s="77"/>
      <c r="C104" s="17"/>
      <c r="D104" s="18"/>
      <c r="E104" s="18">
        <f>SUM(E53+E98)</f>
        <v>1045760206</v>
      </c>
    </row>
    <row r="105" spans="1:5" ht="15.75">
      <c r="A105" s="19"/>
      <c r="B105" s="19"/>
      <c r="C105" s="20"/>
      <c r="D105" s="20"/>
      <c r="E105" s="20"/>
    </row>
  </sheetData>
  <mergeCells count="86">
    <mergeCell ref="A6:B6"/>
    <mergeCell ref="A7:B7"/>
    <mergeCell ref="A8:B8"/>
    <mergeCell ref="A9:B9"/>
    <mergeCell ref="A1:E1"/>
    <mergeCell ref="A2:E2"/>
    <mergeCell ref="A3:E3"/>
    <mergeCell ref="A4:B5"/>
    <mergeCell ref="C4:E4"/>
    <mergeCell ref="A10:B10"/>
    <mergeCell ref="A11:B11"/>
    <mergeCell ref="A12:B12"/>
    <mergeCell ref="A13:B13"/>
    <mergeCell ref="A16:B16"/>
    <mergeCell ref="A23:B23"/>
    <mergeCell ref="A24:B24"/>
    <mergeCell ref="A25:B25"/>
    <mergeCell ref="A19:B19"/>
    <mergeCell ref="A22:B22"/>
    <mergeCell ref="A26:B26"/>
    <mergeCell ref="A27:B27"/>
    <mergeCell ref="A28:B28"/>
    <mergeCell ref="A29:B29"/>
    <mergeCell ref="A30:B30"/>
    <mergeCell ref="A31:B31"/>
    <mergeCell ref="A32:B32"/>
    <mergeCell ref="A34:B34"/>
    <mergeCell ref="A33:B33"/>
    <mergeCell ref="A35:B35"/>
    <mergeCell ref="A36:B36"/>
    <mergeCell ref="A37:B37"/>
    <mergeCell ref="A38:B38"/>
    <mergeCell ref="A39:B39"/>
    <mergeCell ref="A41:B41"/>
    <mergeCell ref="A42:B42"/>
    <mergeCell ref="A43:B43"/>
    <mergeCell ref="A40:B40"/>
    <mergeCell ref="A44:B44"/>
    <mergeCell ref="A51:B51"/>
    <mergeCell ref="A52:B52"/>
    <mergeCell ref="A53:B53"/>
    <mergeCell ref="A45:B45"/>
    <mergeCell ref="A46:B46"/>
    <mergeCell ref="A47:B47"/>
    <mergeCell ref="A48:B48"/>
    <mergeCell ref="A49:B49"/>
    <mergeCell ref="A50:B50"/>
    <mergeCell ref="A54:B54"/>
    <mergeCell ref="A55:B55"/>
    <mergeCell ref="A56:B56"/>
    <mergeCell ref="A58:B58"/>
    <mergeCell ref="A57:B57"/>
    <mergeCell ref="A59:B59"/>
    <mergeCell ref="A60:B60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99:B99"/>
    <mergeCell ref="A80:B80"/>
    <mergeCell ref="A81:B81"/>
    <mergeCell ref="A82:B82"/>
    <mergeCell ref="A83:B83"/>
    <mergeCell ref="A97:B97"/>
    <mergeCell ref="A85:B85"/>
    <mergeCell ref="A94:B94"/>
    <mergeCell ref="A14:B14"/>
    <mergeCell ref="A15:B15"/>
    <mergeCell ref="A104:B104"/>
    <mergeCell ref="A100:B100"/>
    <mergeCell ref="A101:B101"/>
    <mergeCell ref="A102:B102"/>
    <mergeCell ref="A103:B103"/>
    <mergeCell ref="A84:B84"/>
    <mergeCell ref="A90:B90"/>
    <mergeCell ref="A98:B9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D32" sqref="D32"/>
    </sheetView>
  </sheetViews>
  <sheetFormatPr defaultColWidth="9.00390625" defaultRowHeight="16.5"/>
  <cols>
    <col min="1" max="1" width="30.625" style="1" customWidth="1"/>
    <col min="2" max="2" width="25.625" style="1" customWidth="1"/>
    <col min="3" max="3" width="30.625" style="1" customWidth="1"/>
    <col min="4" max="4" width="25.625" style="1" customWidth="1"/>
    <col min="5" max="16384" width="9.00390625" style="1" customWidth="1"/>
  </cols>
  <sheetData>
    <row r="1" spans="1:4" ht="21.75" customHeight="1">
      <c r="A1" s="54" t="s">
        <v>213</v>
      </c>
      <c r="B1" s="55"/>
      <c r="C1" s="55"/>
      <c r="D1" s="55"/>
    </row>
    <row r="2" spans="1:4" ht="24" customHeight="1">
      <c r="A2" s="56" t="s">
        <v>279</v>
      </c>
      <c r="B2" s="57"/>
      <c r="C2" s="57"/>
      <c r="D2" s="57"/>
    </row>
    <row r="3" spans="1:4" ht="17.25" thickBot="1">
      <c r="A3" s="2" t="s">
        <v>280</v>
      </c>
      <c r="B3" s="80" t="s">
        <v>493</v>
      </c>
      <c r="C3" s="81"/>
      <c r="D3" s="2" t="s">
        <v>281</v>
      </c>
    </row>
    <row r="4" spans="1:4" ht="21" customHeight="1" thickBot="1">
      <c r="A4" s="21" t="s">
        <v>282</v>
      </c>
      <c r="B4" s="22" t="s">
        <v>283</v>
      </c>
      <c r="C4" s="4" t="s">
        <v>284</v>
      </c>
      <c r="D4" s="3" t="s">
        <v>283</v>
      </c>
    </row>
    <row r="5" spans="1:4" ht="15.75" customHeight="1">
      <c r="A5" s="23" t="s">
        <v>285</v>
      </c>
      <c r="B5" s="24">
        <v>9666662</v>
      </c>
      <c r="C5" s="25" t="s">
        <v>286</v>
      </c>
      <c r="D5" s="26">
        <v>49338789</v>
      </c>
    </row>
    <row r="6" spans="1:4" ht="15.75" customHeight="1">
      <c r="A6" s="23" t="s">
        <v>287</v>
      </c>
      <c r="B6" s="27">
        <v>14341620</v>
      </c>
      <c r="C6" s="25" t="s">
        <v>288</v>
      </c>
      <c r="D6" s="28">
        <v>47411021</v>
      </c>
    </row>
    <row r="7" spans="1:4" ht="15.75" customHeight="1">
      <c r="A7" s="23" t="s">
        <v>289</v>
      </c>
      <c r="B7" s="27">
        <v>65247400</v>
      </c>
      <c r="C7" s="25" t="s">
        <v>290</v>
      </c>
      <c r="D7" s="28">
        <v>297773</v>
      </c>
    </row>
    <row r="8" spans="1:4" ht="15.75" customHeight="1">
      <c r="A8" s="23" t="s">
        <v>291</v>
      </c>
      <c r="B8" s="27">
        <v>250205600</v>
      </c>
      <c r="C8" s="25" t="s">
        <v>292</v>
      </c>
      <c r="D8" s="28">
        <v>14341620</v>
      </c>
    </row>
    <row r="9" spans="1:4" ht="15.75" customHeight="1">
      <c r="A9" s="23" t="s">
        <v>293</v>
      </c>
      <c r="B9" s="27">
        <v>194484822</v>
      </c>
      <c r="C9" s="25" t="s">
        <v>294</v>
      </c>
      <c r="D9" s="28">
        <v>315453000</v>
      </c>
    </row>
    <row r="10" spans="1:4" ht="15.75" customHeight="1">
      <c r="A10" s="23" t="s">
        <v>295</v>
      </c>
      <c r="B10" s="27">
        <v>4559123</v>
      </c>
      <c r="C10" s="25"/>
      <c r="D10" s="28"/>
    </row>
    <row r="11" spans="1:4" ht="15.75" customHeight="1">
      <c r="A11" s="23" t="s">
        <v>296</v>
      </c>
      <c r="B11" s="27">
        <v>47411021</v>
      </c>
      <c r="C11" s="25" t="s">
        <v>297</v>
      </c>
      <c r="D11" s="28">
        <f>SUM(D13:D16)</f>
        <v>194484822</v>
      </c>
    </row>
    <row r="12" spans="1:4" ht="15.75" customHeight="1">
      <c r="A12" s="23" t="s">
        <v>298</v>
      </c>
      <c r="B12" s="27">
        <v>0</v>
      </c>
      <c r="C12" s="25"/>
      <c r="D12" s="28"/>
    </row>
    <row r="13" spans="1:4" ht="15.75" customHeight="1">
      <c r="A13" s="23" t="s">
        <v>299</v>
      </c>
      <c r="B13" s="27">
        <v>368783542</v>
      </c>
      <c r="C13" s="29" t="s">
        <v>300</v>
      </c>
      <c r="D13" s="28">
        <v>9127127</v>
      </c>
    </row>
    <row r="14" spans="1:4" ht="15.75" customHeight="1">
      <c r="A14" s="23" t="s">
        <v>301</v>
      </c>
      <c r="B14" s="27">
        <v>449141453</v>
      </c>
      <c r="C14" s="29" t="s">
        <v>302</v>
      </c>
      <c r="D14" s="28">
        <v>176987639</v>
      </c>
    </row>
    <row r="15" spans="1:4" ht="15.75" customHeight="1">
      <c r="A15" s="23" t="s">
        <v>303</v>
      </c>
      <c r="B15" s="27">
        <v>141102968</v>
      </c>
      <c r="C15" s="29" t="s">
        <v>494</v>
      </c>
      <c r="D15" s="28">
        <v>2580000</v>
      </c>
    </row>
    <row r="16" spans="1:4" ht="15.75" customHeight="1">
      <c r="A16" s="23" t="s">
        <v>305</v>
      </c>
      <c r="B16" s="27">
        <v>250000</v>
      </c>
      <c r="C16" s="29" t="s">
        <v>306</v>
      </c>
      <c r="D16" s="28">
        <v>5790056</v>
      </c>
    </row>
    <row r="17" spans="1:4" ht="15.75" customHeight="1">
      <c r="A17" s="23"/>
      <c r="B17" s="27"/>
      <c r="C17" s="23" t="s">
        <v>307</v>
      </c>
      <c r="D17" s="28">
        <v>4559123</v>
      </c>
    </row>
    <row r="18" spans="1:4" ht="15.75" customHeight="1">
      <c r="A18" s="23" t="s">
        <v>495</v>
      </c>
      <c r="B18" s="27">
        <v>356728</v>
      </c>
      <c r="C18" s="25" t="s">
        <v>309</v>
      </c>
      <c r="D18" s="28">
        <v>368783542</v>
      </c>
    </row>
    <row r="19" spans="1:4" ht="15.75" customHeight="1">
      <c r="A19" s="23" t="s">
        <v>310</v>
      </c>
      <c r="B19" s="27">
        <v>0</v>
      </c>
      <c r="C19" s="25" t="s">
        <v>311</v>
      </c>
      <c r="D19" s="28">
        <v>0</v>
      </c>
    </row>
    <row r="20" spans="1:4" ht="15.75" customHeight="1">
      <c r="A20" s="23" t="s">
        <v>312</v>
      </c>
      <c r="B20" s="27">
        <v>68661922</v>
      </c>
      <c r="C20" s="25" t="s">
        <v>313</v>
      </c>
      <c r="D20" s="28">
        <v>41428893</v>
      </c>
    </row>
    <row r="21" spans="1:4" ht="15.75" customHeight="1">
      <c r="A21" s="23" t="s">
        <v>314</v>
      </c>
      <c r="B21" s="27">
        <v>800</v>
      </c>
      <c r="C21" s="25" t="s">
        <v>315</v>
      </c>
      <c r="D21" s="28">
        <v>1406727479</v>
      </c>
    </row>
    <row r="22" spans="1:4" ht="15.75" customHeight="1">
      <c r="A22" s="23" t="s">
        <v>316</v>
      </c>
      <c r="B22" s="27">
        <v>72073124</v>
      </c>
      <c r="C22" s="25" t="s">
        <v>317</v>
      </c>
      <c r="D22" s="28">
        <v>595614013</v>
      </c>
    </row>
    <row r="23" spans="1:4" ht="15.75" customHeight="1">
      <c r="A23" s="23" t="s">
        <v>318</v>
      </c>
      <c r="B23" s="27">
        <v>1406727479</v>
      </c>
      <c r="C23" s="25" t="s">
        <v>319</v>
      </c>
      <c r="D23" s="28">
        <v>2259483</v>
      </c>
    </row>
    <row r="24" spans="1:4" ht="15.75" customHeight="1">
      <c r="A24" s="23" t="s">
        <v>320</v>
      </c>
      <c r="B24" s="27">
        <f>SUM(B25:B30)</f>
        <v>164788182</v>
      </c>
      <c r="C24" s="25" t="s">
        <v>321</v>
      </c>
      <c r="D24" s="28">
        <v>210077528</v>
      </c>
    </row>
    <row r="25" spans="1:4" ht="15.75" customHeight="1">
      <c r="A25" s="23" t="s">
        <v>322</v>
      </c>
      <c r="B25" s="27">
        <v>12660515</v>
      </c>
      <c r="C25" s="25" t="s">
        <v>323</v>
      </c>
      <c r="D25" s="28">
        <v>7024560</v>
      </c>
    </row>
    <row r="26" spans="1:4" ht="15.75" customHeight="1">
      <c r="A26" s="23" t="s">
        <v>324</v>
      </c>
      <c r="B26" s="27">
        <v>2088870</v>
      </c>
      <c r="C26" s="25" t="s">
        <v>325</v>
      </c>
      <c r="D26" s="28">
        <v>800</v>
      </c>
    </row>
    <row r="27" spans="1:4" ht="15.75" customHeight="1">
      <c r="A27" s="30" t="s">
        <v>326</v>
      </c>
      <c r="B27" s="27">
        <v>125219396</v>
      </c>
      <c r="C27" s="29"/>
      <c r="D27" s="28"/>
    </row>
    <row r="28" spans="1:4" ht="15.75" customHeight="1">
      <c r="A28" s="23" t="s">
        <v>327</v>
      </c>
      <c r="B28" s="27">
        <v>7729822</v>
      </c>
      <c r="C28" s="29"/>
      <c r="D28" s="28"/>
    </row>
    <row r="29" spans="1:4" ht="15.75" customHeight="1">
      <c r="A29" s="23" t="s">
        <v>328</v>
      </c>
      <c r="B29" s="27">
        <v>1713618</v>
      </c>
      <c r="C29" s="29"/>
      <c r="D29" s="28"/>
    </row>
    <row r="30" spans="1:4" ht="15.75" customHeight="1">
      <c r="A30" s="23" t="s">
        <v>329</v>
      </c>
      <c r="B30" s="27">
        <v>15375961</v>
      </c>
      <c r="C30" s="29"/>
      <c r="D30" s="28"/>
    </row>
    <row r="31" spans="1:4" ht="15.75" customHeight="1" thickBot="1">
      <c r="A31" s="31"/>
      <c r="B31" s="43"/>
      <c r="C31" s="32"/>
      <c r="D31" s="33"/>
    </row>
    <row r="32" spans="1:4" ht="16.5" thickBot="1">
      <c r="A32" s="34" t="s">
        <v>101</v>
      </c>
      <c r="B32" s="35">
        <f>SUM(B5:B24)</f>
        <v>3257802446</v>
      </c>
      <c r="C32" s="36"/>
      <c r="D32" s="35">
        <f>SUM(D18:D26)+D11+D17+SUM(D5:D9)</f>
        <v>3257802446</v>
      </c>
    </row>
    <row r="33" ht="16.5" thickBot="1">
      <c r="A33" s="37"/>
    </row>
    <row r="34" spans="1:4" ht="15.75">
      <c r="A34" s="38" t="s">
        <v>330</v>
      </c>
      <c r="B34" s="39"/>
      <c r="C34" s="39"/>
      <c r="D34" s="40"/>
    </row>
    <row r="35" spans="1:4" ht="16.5" thickBot="1">
      <c r="A35" s="78" t="s">
        <v>331</v>
      </c>
      <c r="B35" s="79"/>
      <c r="C35" s="41"/>
      <c r="D35" s="42"/>
    </row>
  </sheetData>
  <mergeCells count="4">
    <mergeCell ref="A1:D1"/>
    <mergeCell ref="A2:D2"/>
    <mergeCell ref="A35:B35"/>
    <mergeCell ref="B3:C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C47">
      <selection activeCell="E51" sqref="E51"/>
    </sheetView>
  </sheetViews>
  <sheetFormatPr defaultColWidth="9.00390625" defaultRowHeight="16.5"/>
  <cols>
    <col min="1" max="1" width="9.00390625" style="1" customWidth="1"/>
    <col min="2" max="2" width="29.875" style="1" customWidth="1"/>
    <col min="3" max="3" width="20.625" style="1" customWidth="1"/>
    <col min="4" max="4" width="25.625" style="1" customWidth="1"/>
    <col min="5" max="5" width="20.625" style="1" customWidth="1"/>
    <col min="6" max="16384" width="9.00390625" style="1" customWidth="1"/>
  </cols>
  <sheetData>
    <row r="1" spans="1:5" ht="25.5">
      <c r="A1" s="54" t="s">
        <v>0</v>
      </c>
      <c r="B1" s="55"/>
      <c r="C1" s="55"/>
      <c r="D1" s="55"/>
      <c r="E1" s="55"/>
    </row>
    <row r="2" spans="1:5" ht="27.75">
      <c r="A2" s="56" t="s">
        <v>1</v>
      </c>
      <c r="B2" s="57"/>
      <c r="C2" s="57"/>
      <c r="D2" s="57"/>
      <c r="E2" s="57"/>
    </row>
    <row r="3" spans="1:5" ht="17.25" thickBot="1">
      <c r="A3" s="58" t="s">
        <v>616</v>
      </c>
      <c r="B3" s="58"/>
      <c r="C3" s="58"/>
      <c r="D3" s="58"/>
      <c r="E3" s="58"/>
    </row>
    <row r="4" spans="1:5" ht="19.5" thickBot="1">
      <c r="A4" s="59" t="s">
        <v>2</v>
      </c>
      <c r="B4" s="60"/>
      <c r="C4" s="63" t="s">
        <v>3</v>
      </c>
      <c r="D4" s="64"/>
      <c r="E4" s="65"/>
    </row>
    <row r="5" spans="1:5" ht="20.25" thickBot="1">
      <c r="A5" s="61"/>
      <c r="B5" s="62"/>
      <c r="C5" s="3" t="s">
        <v>4</v>
      </c>
      <c r="D5" s="4" t="s">
        <v>5</v>
      </c>
      <c r="E5" s="4" t="s">
        <v>6</v>
      </c>
    </row>
    <row r="6" spans="1:5" ht="15.75">
      <c r="A6" s="48" t="s">
        <v>7</v>
      </c>
      <c r="B6" s="49"/>
      <c r="C6" s="5"/>
      <c r="D6" s="5"/>
      <c r="E6" s="5"/>
    </row>
    <row r="7" spans="1:5" ht="15.75">
      <c r="A7" s="50" t="s">
        <v>496</v>
      </c>
      <c r="B7" s="51"/>
      <c r="C7" s="7"/>
      <c r="D7" s="7"/>
      <c r="E7" s="7">
        <f>SUM(D8:D12)</f>
        <v>968944625</v>
      </c>
    </row>
    <row r="8" spans="1:5" ht="15.75">
      <c r="A8" s="52" t="s">
        <v>497</v>
      </c>
      <c r="B8" s="53"/>
      <c r="C8" s="8"/>
      <c r="D8" s="9">
        <v>9666662</v>
      </c>
      <c r="E8" s="8"/>
    </row>
    <row r="9" spans="1:5" ht="15.75">
      <c r="A9" s="52" t="s">
        <v>498</v>
      </c>
      <c r="B9" s="53"/>
      <c r="C9" s="8"/>
      <c r="D9" s="9">
        <v>368783542</v>
      </c>
      <c r="E9" s="8"/>
    </row>
    <row r="10" spans="1:5" ht="15.75">
      <c r="A10" s="52" t="s">
        <v>499</v>
      </c>
      <c r="B10" s="53"/>
      <c r="C10" s="7"/>
      <c r="D10" s="7">
        <v>449141453</v>
      </c>
      <c r="E10" s="7"/>
    </row>
    <row r="11" spans="1:5" ht="15.75">
      <c r="A11" s="50" t="s">
        <v>500</v>
      </c>
      <c r="B11" s="51"/>
      <c r="C11" s="7"/>
      <c r="D11" s="7">
        <v>141102968</v>
      </c>
      <c r="E11" s="7"/>
    </row>
    <row r="12" spans="1:5" ht="15.75">
      <c r="A12" s="50" t="s">
        <v>501</v>
      </c>
      <c r="B12" s="51"/>
      <c r="C12" s="7"/>
      <c r="D12" s="7">
        <v>250000</v>
      </c>
      <c r="E12" s="7"/>
    </row>
    <row r="13" spans="1:5" ht="15.75">
      <c r="A13" s="50" t="s">
        <v>502</v>
      </c>
      <c r="B13" s="51"/>
      <c r="C13" s="7"/>
      <c r="D13" s="7"/>
      <c r="E13" s="7">
        <f>SUM(D16+D23+D26+D29+D36+D35+D42+D39+D45+D47)</f>
        <v>112942167</v>
      </c>
    </row>
    <row r="14" spans="1:5" ht="15.75">
      <c r="A14" s="47" t="s">
        <v>503</v>
      </c>
      <c r="B14" s="75"/>
      <c r="C14" s="7"/>
      <c r="D14" s="7">
        <f>D15</f>
        <v>7512</v>
      </c>
      <c r="E14" s="7"/>
    </row>
    <row r="15" spans="1:5" ht="15.75">
      <c r="A15" s="47" t="s">
        <v>504</v>
      </c>
      <c r="B15" s="75"/>
      <c r="C15" s="7"/>
      <c r="D15" s="7">
        <v>7512</v>
      </c>
      <c r="E15" s="7"/>
    </row>
    <row r="16" spans="1:5" ht="15.75">
      <c r="A16" s="50" t="s">
        <v>505</v>
      </c>
      <c r="B16" s="51"/>
      <c r="C16" s="7"/>
      <c r="D16" s="7">
        <f>SUM(C17:C22)</f>
        <v>50600</v>
      </c>
      <c r="E16" s="7"/>
    </row>
    <row r="17" spans="1:5" ht="15.75">
      <c r="A17" s="10" t="s">
        <v>506</v>
      </c>
      <c r="B17" s="6"/>
      <c r="C17" s="7">
        <v>5000</v>
      </c>
      <c r="D17" s="7"/>
      <c r="E17" s="7"/>
    </row>
    <row r="18" spans="1:5" ht="15.75">
      <c r="A18" s="10" t="s">
        <v>507</v>
      </c>
      <c r="B18" s="6"/>
      <c r="C18" s="7">
        <v>8000</v>
      </c>
      <c r="D18" s="7"/>
      <c r="E18" s="7"/>
    </row>
    <row r="19" spans="1:5" ht="15.75">
      <c r="A19" s="50" t="s">
        <v>508</v>
      </c>
      <c r="B19" s="51"/>
      <c r="C19" s="7">
        <v>0</v>
      </c>
      <c r="D19" s="7"/>
      <c r="E19" s="7"/>
    </row>
    <row r="20" spans="1:5" ht="15.75">
      <c r="A20" s="10" t="s">
        <v>509</v>
      </c>
      <c r="B20" s="6"/>
      <c r="C20" s="7">
        <v>2000</v>
      </c>
      <c r="D20" s="7"/>
      <c r="E20" s="7"/>
    </row>
    <row r="21" spans="1:5" ht="15.75">
      <c r="A21" s="10" t="s">
        <v>510</v>
      </c>
      <c r="B21" s="6"/>
      <c r="C21" s="7">
        <v>35600</v>
      </c>
      <c r="D21" s="7"/>
      <c r="E21" s="7"/>
    </row>
    <row r="22" spans="1:5" ht="15.75">
      <c r="A22" s="50" t="s">
        <v>511</v>
      </c>
      <c r="B22" s="51"/>
      <c r="C22" s="7">
        <v>0</v>
      </c>
      <c r="D22" s="7"/>
      <c r="E22" s="7"/>
    </row>
    <row r="23" spans="1:5" ht="15.75">
      <c r="A23" s="50" t="s">
        <v>512</v>
      </c>
      <c r="B23" s="51"/>
      <c r="C23" s="7"/>
      <c r="D23" s="7">
        <f>SUM(C24-C25)</f>
        <v>-2084128</v>
      </c>
      <c r="E23" s="7"/>
    </row>
    <row r="24" spans="1:5" ht="15.75">
      <c r="A24" s="50" t="s">
        <v>513</v>
      </c>
      <c r="B24" s="51"/>
      <c r="C24" s="7">
        <v>2739953</v>
      </c>
      <c r="D24" s="7"/>
      <c r="E24" s="7"/>
    </row>
    <row r="25" spans="1:5" ht="15.75">
      <c r="A25" s="50" t="s">
        <v>514</v>
      </c>
      <c r="B25" s="51"/>
      <c r="C25" s="7">
        <v>4824081</v>
      </c>
      <c r="D25" s="7"/>
      <c r="E25" s="7"/>
    </row>
    <row r="26" spans="1:5" ht="15.75">
      <c r="A26" s="50" t="s">
        <v>515</v>
      </c>
      <c r="B26" s="51"/>
      <c r="C26" s="7"/>
      <c r="D26" s="7">
        <f>SUM(C27-C28)</f>
        <v>-297773</v>
      </c>
      <c r="E26" s="7"/>
    </row>
    <row r="27" spans="1:5" ht="15.75">
      <c r="A27" s="50" t="s">
        <v>513</v>
      </c>
      <c r="B27" s="51"/>
      <c r="C27" s="7">
        <v>0</v>
      </c>
      <c r="D27" s="7"/>
      <c r="E27" s="7"/>
    </row>
    <row r="28" spans="1:5" ht="15.75">
      <c r="A28" s="50" t="s">
        <v>514</v>
      </c>
      <c r="B28" s="51"/>
      <c r="C28" s="7">
        <v>297773</v>
      </c>
      <c r="D28" s="7"/>
      <c r="E28" s="7"/>
    </row>
    <row r="29" spans="1:5" ht="15.75">
      <c r="A29" s="50" t="s">
        <v>516</v>
      </c>
      <c r="B29" s="51"/>
      <c r="C29" s="7"/>
      <c r="D29" s="7">
        <f>SUM(C30:C34)</f>
        <v>37304554</v>
      </c>
      <c r="E29" s="7"/>
    </row>
    <row r="30" spans="1:5" ht="15.75">
      <c r="A30" s="66" t="s">
        <v>517</v>
      </c>
      <c r="B30" s="67"/>
      <c r="C30" s="7">
        <v>1042998</v>
      </c>
      <c r="D30" s="7"/>
      <c r="E30" s="7"/>
    </row>
    <row r="31" spans="1:5" ht="15.75">
      <c r="A31" s="50" t="s">
        <v>518</v>
      </c>
      <c r="B31" s="51"/>
      <c r="C31" s="7">
        <v>8990655</v>
      </c>
      <c r="D31" s="7"/>
      <c r="E31" s="7"/>
    </row>
    <row r="32" spans="1:5" ht="15.75">
      <c r="A32" s="50" t="s">
        <v>519</v>
      </c>
      <c r="B32" s="51"/>
      <c r="C32" s="7">
        <v>26337128</v>
      </c>
      <c r="D32" s="7"/>
      <c r="E32" s="11"/>
    </row>
    <row r="33" spans="1:5" ht="15.75">
      <c r="A33" s="50" t="s">
        <v>520</v>
      </c>
      <c r="B33" s="51"/>
      <c r="C33" s="7">
        <v>297773</v>
      </c>
      <c r="D33" s="7"/>
      <c r="E33" s="11"/>
    </row>
    <row r="34" spans="1:5" ht="15.75">
      <c r="A34" s="66" t="s">
        <v>521</v>
      </c>
      <c r="B34" s="67"/>
      <c r="C34" s="7">
        <v>636000</v>
      </c>
      <c r="D34" s="7"/>
      <c r="E34" s="11"/>
    </row>
    <row r="35" spans="1:5" ht="15.75">
      <c r="A35" s="50" t="s">
        <v>522</v>
      </c>
      <c r="B35" s="51"/>
      <c r="C35" s="7"/>
      <c r="D35" s="7">
        <v>58020874</v>
      </c>
      <c r="E35" s="11"/>
    </row>
    <row r="36" spans="1:5" ht="15.75">
      <c r="A36" s="50" t="s">
        <v>523</v>
      </c>
      <c r="B36" s="51"/>
      <c r="C36" s="7"/>
      <c r="D36" s="7">
        <f>C37-C38</f>
        <v>23910665</v>
      </c>
      <c r="E36" s="11"/>
    </row>
    <row r="37" spans="1:5" ht="15.75">
      <c r="A37" s="66" t="s">
        <v>524</v>
      </c>
      <c r="B37" s="67"/>
      <c r="C37" s="7">
        <v>67124609</v>
      </c>
      <c r="D37" s="7"/>
      <c r="E37" s="11"/>
    </row>
    <row r="38" spans="1:5" ht="15.75">
      <c r="A38" s="50" t="s">
        <v>525</v>
      </c>
      <c r="B38" s="51"/>
      <c r="C38" s="8">
        <v>43213944</v>
      </c>
      <c r="D38" s="9"/>
      <c r="E38" s="8"/>
    </row>
    <row r="39" spans="1:5" ht="15.75">
      <c r="A39" s="50" t="s">
        <v>526</v>
      </c>
      <c r="B39" s="51"/>
      <c r="C39" s="7"/>
      <c r="D39" s="7">
        <f>C40-C41</f>
        <v>0</v>
      </c>
      <c r="E39" s="7"/>
    </row>
    <row r="40" spans="1:5" ht="15.75">
      <c r="A40" s="66" t="s">
        <v>527</v>
      </c>
      <c r="B40" s="67"/>
      <c r="C40" s="7"/>
      <c r="D40" s="8"/>
      <c r="E40" s="7"/>
    </row>
    <row r="41" spans="1:5" ht="15.75">
      <c r="A41" s="50" t="s">
        <v>528</v>
      </c>
      <c r="B41" s="51"/>
      <c r="C41" s="44">
        <v>0</v>
      </c>
      <c r="D41" s="8"/>
      <c r="E41" s="7"/>
    </row>
    <row r="42" spans="1:5" ht="15.75">
      <c r="A42" s="50" t="s">
        <v>529</v>
      </c>
      <c r="B42" s="51"/>
      <c r="C42" s="7"/>
      <c r="D42" s="8">
        <f>C43-C44</f>
        <v>-3962625</v>
      </c>
      <c r="E42" s="7"/>
    </row>
    <row r="43" spans="1:5" ht="15.75">
      <c r="A43" s="66" t="s">
        <v>524</v>
      </c>
      <c r="B43" s="67"/>
      <c r="C43" s="7">
        <v>5994685</v>
      </c>
      <c r="D43" s="8"/>
      <c r="E43" s="7"/>
    </row>
    <row r="44" spans="1:5" ht="15.75">
      <c r="A44" s="50" t="s">
        <v>528</v>
      </c>
      <c r="B44" s="51"/>
      <c r="C44" s="7">
        <v>9957310</v>
      </c>
      <c r="D44" s="8"/>
      <c r="E44" s="7"/>
    </row>
    <row r="45" spans="1:5" ht="15.75">
      <c r="A45" s="71" t="s">
        <v>530</v>
      </c>
      <c r="B45" s="72"/>
      <c r="C45" s="7"/>
      <c r="D45" s="7">
        <v>0</v>
      </c>
      <c r="E45" s="7"/>
    </row>
    <row r="46" spans="1:5" ht="15.75">
      <c r="A46" s="71" t="s">
        <v>531</v>
      </c>
      <c r="B46" s="73"/>
      <c r="C46" s="7">
        <v>0</v>
      </c>
      <c r="D46" s="7"/>
      <c r="E46" s="7"/>
    </row>
    <row r="47" spans="1:5" ht="15.75">
      <c r="A47" s="71" t="s">
        <v>532</v>
      </c>
      <c r="B47" s="72"/>
      <c r="C47" s="7"/>
      <c r="D47" s="7">
        <f>SUM(C48:C50)</f>
        <v>0</v>
      </c>
      <c r="E47" s="7"/>
    </row>
    <row r="48" spans="1:5" ht="15.75">
      <c r="A48" s="71" t="s">
        <v>533</v>
      </c>
      <c r="B48" s="73"/>
      <c r="C48" s="7">
        <v>0</v>
      </c>
      <c r="D48" s="7"/>
      <c r="E48" s="7"/>
    </row>
    <row r="49" spans="1:5" ht="15.75">
      <c r="A49" s="71" t="s">
        <v>534</v>
      </c>
      <c r="B49" s="73"/>
      <c r="C49" s="7">
        <v>0</v>
      </c>
      <c r="D49" s="7"/>
      <c r="E49" s="7"/>
    </row>
    <row r="50" spans="1:5" ht="15.75">
      <c r="A50" s="71" t="s">
        <v>535</v>
      </c>
      <c r="B50" s="73"/>
      <c r="C50" s="7">
        <v>0</v>
      </c>
      <c r="D50" s="7"/>
      <c r="E50" s="7"/>
    </row>
    <row r="51" spans="1:5" ht="15.75">
      <c r="A51" s="68" t="s">
        <v>536</v>
      </c>
      <c r="B51" s="69"/>
      <c r="C51" s="7" t="s">
        <v>537</v>
      </c>
      <c r="D51" s="7"/>
      <c r="E51" s="7">
        <f>SUM(E7+E13)</f>
        <v>1081886792</v>
      </c>
    </row>
    <row r="52" spans="1:5" ht="15.75">
      <c r="A52" s="70" t="s">
        <v>538</v>
      </c>
      <c r="B52" s="51"/>
      <c r="C52" s="7"/>
      <c r="D52" s="7"/>
      <c r="E52" s="7"/>
    </row>
    <row r="53" spans="1:5" ht="15.75">
      <c r="A53" s="50" t="s">
        <v>539</v>
      </c>
      <c r="B53" s="51"/>
      <c r="C53" s="7"/>
      <c r="D53" s="7"/>
      <c r="E53" s="7">
        <f>SUM(D54:D97)</f>
        <v>92371483</v>
      </c>
    </row>
    <row r="54" spans="1:5" ht="15.75">
      <c r="A54" s="50" t="s">
        <v>540</v>
      </c>
      <c r="B54" s="51"/>
      <c r="C54" s="7"/>
      <c r="D54" s="7">
        <f>SUM(C55:C59)</f>
        <v>37304554</v>
      </c>
      <c r="E54" s="7"/>
    </row>
    <row r="55" spans="1:5" ht="15.75" customHeight="1">
      <c r="A55" s="66" t="s">
        <v>517</v>
      </c>
      <c r="B55" s="67"/>
      <c r="C55" s="7">
        <v>1042998</v>
      </c>
      <c r="D55" s="7"/>
      <c r="E55" s="7"/>
    </row>
    <row r="56" spans="1:5" ht="15.75" customHeight="1">
      <c r="A56" s="50" t="s">
        <v>518</v>
      </c>
      <c r="B56" s="51"/>
      <c r="C56" s="7">
        <v>8990655</v>
      </c>
      <c r="D56" s="7"/>
      <c r="E56" s="7"/>
    </row>
    <row r="57" spans="1:5" ht="15.75" customHeight="1">
      <c r="A57" s="50" t="s">
        <v>519</v>
      </c>
      <c r="B57" s="51"/>
      <c r="C57" s="7">
        <v>26337128</v>
      </c>
      <c r="D57" s="7"/>
      <c r="E57" s="7"/>
    </row>
    <row r="58" spans="1:5" ht="15.75" customHeight="1">
      <c r="A58" s="50" t="s">
        <v>520</v>
      </c>
      <c r="B58" s="51"/>
      <c r="C58" s="7">
        <v>297773</v>
      </c>
      <c r="D58" s="7"/>
      <c r="E58" s="7"/>
    </row>
    <row r="59" spans="1:5" ht="15.75" customHeight="1">
      <c r="A59" s="66" t="s">
        <v>521</v>
      </c>
      <c r="B59" s="67"/>
      <c r="C59" s="7">
        <v>636000</v>
      </c>
      <c r="D59" s="7"/>
      <c r="E59" s="7"/>
    </row>
    <row r="60" spans="1:5" ht="16.5" customHeight="1">
      <c r="A60" s="50" t="s">
        <v>541</v>
      </c>
      <c r="B60" s="51"/>
      <c r="C60" s="7"/>
      <c r="D60" s="7">
        <f>SUM(C61:C65)</f>
        <v>50600</v>
      </c>
      <c r="E60" s="7"/>
    </row>
    <row r="61" spans="1:5" ht="16.5" customHeight="1">
      <c r="A61" s="10" t="s">
        <v>506</v>
      </c>
      <c r="B61" s="6"/>
      <c r="C61" s="7">
        <v>5000</v>
      </c>
      <c r="D61" s="7"/>
      <c r="E61" s="7"/>
    </row>
    <row r="62" spans="1:5" ht="16.5" customHeight="1">
      <c r="A62" s="10" t="s">
        <v>507</v>
      </c>
      <c r="B62" s="6"/>
      <c r="C62" s="7">
        <v>8000</v>
      </c>
      <c r="D62" s="7"/>
      <c r="E62" s="7"/>
    </row>
    <row r="63" spans="1:5" ht="16.5" customHeight="1">
      <c r="A63" s="10" t="s">
        <v>509</v>
      </c>
      <c r="B63" s="6"/>
      <c r="C63" s="7">
        <v>2000</v>
      </c>
      <c r="D63" s="7"/>
      <c r="E63" s="7"/>
    </row>
    <row r="64" spans="1:5" ht="16.5" customHeight="1">
      <c r="A64" s="10" t="s">
        <v>510</v>
      </c>
      <c r="B64" s="6"/>
      <c r="C64" s="7">
        <v>35600</v>
      </c>
      <c r="D64" s="7"/>
      <c r="E64" s="7"/>
    </row>
    <row r="65" spans="1:5" ht="16.5" customHeight="1">
      <c r="A65" s="10" t="s">
        <v>542</v>
      </c>
      <c r="B65" s="6"/>
      <c r="C65" s="7">
        <v>0</v>
      </c>
      <c r="D65" s="7"/>
      <c r="E65" s="7"/>
    </row>
    <row r="66" spans="1:5" ht="16.5" customHeight="1">
      <c r="A66" s="50" t="s">
        <v>543</v>
      </c>
      <c r="B66" s="51"/>
      <c r="C66" s="7"/>
      <c r="D66" s="7">
        <f>C67-C68</f>
        <v>-157600</v>
      </c>
      <c r="E66" s="7"/>
    </row>
    <row r="67" spans="1:5" ht="15.75">
      <c r="A67" s="66" t="s">
        <v>544</v>
      </c>
      <c r="B67" s="67"/>
      <c r="C67" s="7">
        <v>120000</v>
      </c>
      <c r="D67" s="7"/>
      <c r="E67" s="7"/>
    </row>
    <row r="68" spans="1:5" ht="15.75">
      <c r="A68" s="50" t="s">
        <v>545</v>
      </c>
      <c r="B68" s="51"/>
      <c r="C68" s="7">
        <v>277600</v>
      </c>
      <c r="D68" s="7"/>
      <c r="E68" s="7"/>
    </row>
    <row r="69" spans="1:5" ht="19.5" customHeight="1">
      <c r="A69" s="50" t="s">
        <v>546</v>
      </c>
      <c r="B69" s="51"/>
      <c r="C69" s="7"/>
      <c r="D69" s="7">
        <f>SUM(C70-C71)</f>
        <v>-7155781</v>
      </c>
      <c r="E69" s="12"/>
    </row>
    <row r="70" spans="1:5" ht="18.75">
      <c r="A70" s="66" t="s">
        <v>544</v>
      </c>
      <c r="B70" s="67"/>
      <c r="C70" s="7">
        <v>3310960</v>
      </c>
      <c r="D70" s="7"/>
      <c r="E70" s="13"/>
    </row>
    <row r="71" spans="1:5" ht="18.75">
      <c r="A71" s="50" t="s">
        <v>545</v>
      </c>
      <c r="B71" s="51"/>
      <c r="C71" s="7">
        <v>10466741</v>
      </c>
      <c r="D71" s="7"/>
      <c r="E71" s="12"/>
    </row>
    <row r="72" spans="1:5" ht="19.5" customHeight="1" hidden="1">
      <c r="A72" s="50" t="s">
        <v>547</v>
      </c>
      <c r="B72" s="51"/>
      <c r="C72" s="7"/>
      <c r="D72" s="7">
        <f>SUM(C73-C74)</f>
        <v>0</v>
      </c>
      <c r="E72" s="12"/>
    </row>
    <row r="73" spans="1:5" ht="18.75" hidden="1">
      <c r="A73" s="66" t="s">
        <v>548</v>
      </c>
      <c r="B73" s="67"/>
      <c r="C73" s="7"/>
      <c r="D73" s="7"/>
      <c r="E73" s="13"/>
    </row>
    <row r="74" spans="1:5" ht="18.75" hidden="1">
      <c r="A74" s="50" t="s">
        <v>545</v>
      </c>
      <c r="B74" s="51"/>
      <c r="C74" s="8"/>
      <c r="D74" s="7"/>
      <c r="E74" s="12"/>
    </row>
    <row r="75" spans="1:5" ht="18.75">
      <c r="A75" s="50" t="s">
        <v>549</v>
      </c>
      <c r="B75" s="51"/>
      <c r="C75" s="7"/>
      <c r="D75" s="7">
        <f>C76-C77</f>
        <v>-1804981</v>
      </c>
      <c r="E75" s="12"/>
    </row>
    <row r="76" spans="1:5" ht="19.5" customHeight="1">
      <c r="A76" s="66" t="s">
        <v>548</v>
      </c>
      <c r="B76" s="67"/>
      <c r="C76" s="7">
        <v>30000000</v>
      </c>
      <c r="D76" s="7"/>
      <c r="E76" s="13"/>
    </row>
    <row r="77" spans="1:5" ht="18.75">
      <c r="A77" s="50" t="s">
        <v>545</v>
      </c>
      <c r="B77" s="51"/>
      <c r="C77" s="7">
        <v>31804981</v>
      </c>
      <c r="D77" s="7"/>
      <c r="E77" s="12"/>
    </row>
    <row r="78" spans="1:5" ht="15.75">
      <c r="A78" s="50" t="s">
        <v>550</v>
      </c>
      <c r="B78" s="51"/>
      <c r="C78" s="7"/>
      <c r="D78" s="7">
        <f>SUM(C79:C84)</f>
        <v>28464359</v>
      </c>
      <c r="E78" s="7"/>
    </row>
    <row r="79" spans="1:5" ht="15.75">
      <c r="A79" s="74" t="s">
        <v>551</v>
      </c>
      <c r="B79" s="45"/>
      <c r="C79" s="7">
        <v>2684977</v>
      </c>
      <c r="D79" s="7"/>
      <c r="E79" s="7"/>
    </row>
    <row r="80" spans="1:5" ht="15.75">
      <c r="A80" s="74" t="s">
        <v>552</v>
      </c>
      <c r="B80" s="45"/>
      <c r="C80" s="7">
        <v>107740</v>
      </c>
      <c r="D80" s="7"/>
      <c r="E80" s="7"/>
    </row>
    <row r="81" spans="1:5" ht="18.75">
      <c r="A81" s="46" t="s">
        <v>553</v>
      </c>
      <c r="B81" s="45"/>
      <c r="C81" s="7">
        <v>16750827</v>
      </c>
      <c r="D81" s="16"/>
      <c r="E81" s="16"/>
    </row>
    <row r="82" spans="1:5" ht="15.75">
      <c r="A82" s="46" t="s">
        <v>554</v>
      </c>
      <c r="B82" s="45"/>
      <c r="C82" s="7">
        <v>1164071</v>
      </c>
      <c r="D82" s="7"/>
      <c r="E82" s="7"/>
    </row>
    <row r="83" spans="1:5" ht="15.75">
      <c r="A83" s="46" t="s">
        <v>555</v>
      </c>
      <c r="B83" s="45"/>
      <c r="C83" s="7">
        <v>529347</v>
      </c>
      <c r="D83" s="7"/>
      <c r="E83" s="7"/>
    </row>
    <row r="84" spans="1:5" ht="15.75">
      <c r="A84" s="46" t="s">
        <v>556</v>
      </c>
      <c r="B84" s="45"/>
      <c r="C84" s="7">
        <v>7227397</v>
      </c>
      <c r="D84" s="7"/>
      <c r="E84" s="7"/>
    </row>
    <row r="85" spans="1:5" ht="15.75">
      <c r="A85" s="50" t="s">
        <v>557</v>
      </c>
      <c r="B85" s="51"/>
      <c r="C85" s="7"/>
      <c r="D85" s="7">
        <f>SUM(C86:C89)</f>
        <v>0</v>
      </c>
      <c r="E85" s="7"/>
    </row>
    <row r="86" spans="1:5" ht="15.75">
      <c r="A86" s="14" t="s">
        <v>558</v>
      </c>
      <c r="B86" s="6"/>
      <c r="C86" s="7">
        <v>0</v>
      </c>
      <c r="D86" s="7"/>
      <c r="E86" s="7"/>
    </row>
    <row r="87" spans="1:5" ht="15.75">
      <c r="A87" s="14" t="s">
        <v>559</v>
      </c>
      <c r="B87" s="6"/>
      <c r="C87" s="7">
        <v>0</v>
      </c>
      <c r="D87" s="7"/>
      <c r="E87" s="7"/>
    </row>
    <row r="88" spans="1:5" ht="15.75">
      <c r="A88" s="14" t="s">
        <v>560</v>
      </c>
      <c r="B88" s="6"/>
      <c r="C88" s="7">
        <v>0</v>
      </c>
      <c r="D88" s="7"/>
      <c r="E88" s="7"/>
    </row>
    <row r="89" spans="1:5" ht="15.75">
      <c r="A89" s="14" t="s">
        <v>561</v>
      </c>
      <c r="B89" s="15"/>
      <c r="C89" s="7">
        <v>0</v>
      </c>
      <c r="D89" s="7"/>
      <c r="E89" s="7"/>
    </row>
    <row r="90" spans="1:5" ht="15.75">
      <c r="A90" s="50" t="s">
        <v>562</v>
      </c>
      <c r="B90" s="51"/>
      <c r="C90" s="7"/>
      <c r="D90" s="7">
        <f>SUM(C91:C96)</f>
        <v>35669122</v>
      </c>
      <c r="E90" s="7"/>
    </row>
    <row r="91" spans="1:5" ht="15.75">
      <c r="A91" s="14" t="s">
        <v>558</v>
      </c>
      <c r="B91" s="6"/>
      <c r="C91" s="7">
        <v>0</v>
      </c>
      <c r="D91" s="7"/>
      <c r="E91" s="7"/>
    </row>
    <row r="92" spans="1:5" ht="15.75">
      <c r="A92" s="14" t="s">
        <v>559</v>
      </c>
      <c r="B92" s="6"/>
      <c r="C92" s="7">
        <v>0</v>
      </c>
      <c r="D92" s="7"/>
      <c r="E92" s="7"/>
    </row>
    <row r="93" spans="1:5" ht="15.75">
      <c r="A93" s="14" t="s">
        <v>560</v>
      </c>
      <c r="B93" s="6"/>
      <c r="C93" s="7">
        <v>155333</v>
      </c>
      <c r="D93" s="7"/>
      <c r="E93" s="7"/>
    </row>
    <row r="94" spans="1:5" ht="15.75">
      <c r="A94" s="46" t="s">
        <v>563</v>
      </c>
      <c r="B94" s="45"/>
      <c r="C94" s="7">
        <v>0</v>
      </c>
      <c r="D94" s="7"/>
      <c r="E94" s="7"/>
    </row>
    <row r="95" spans="1:5" ht="15.75">
      <c r="A95" s="14" t="s">
        <v>564</v>
      </c>
      <c r="B95" s="15"/>
      <c r="C95" s="7">
        <v>0</v>
      </c>
      <c r="D95" s="7"/>
      <c r="E95" s="7"/>
    </row>
    <row r="96" spans="1:5" ht="15.75">
      <c r="A96" s="14" t="s">
        <v>565</v>
      </c>
      <c r="B96" s="15"/>
      <c r="C96" s="7">
        <v>35513789</v>
      </c>
      <c r="D96" s="7"/>
      <c r="E96" s="7"/>
    </row>
    <row r="97" spans="1:5" ht="15.75">
      <c r="A97" s="71" t="s">
        <v>566</v>
      </c>
      <c r="B97" s="72"/>
      <c r="C97" s="7"/>
      <c r="D97" s="7">
        <v>1210</v>
      </c>
      <c r="E97" s="7"/>
    </row>
    <row r="98" spans="1:5" ht="15.75">
      <c r="A98" s="50" t="s">
        <v>567</v>
      </c>
      <c r="B98" s="51"/>
      <c r="C98" s="7"/>
      <c r="D98" s="8"/>
      <c r="E98" s="7">
        <f>SUM(D99:D103)</f>
        <v>989515309</v>
      </c>
    </row>
    <row r="99" spans="1:5" ht="15.75">
      <c r="A99" s="52" t="s">
        <v>497</v>
      </c>
      <c r="B99" s="53"/>
      <c r="C99" s="7"/>
      <c r="D99" s="8">
        <v>9844035</v>
      </c>
      <c r="E99" s="8"/>
    </row>
    <row r="100" spans="1:5" ht="15.75">
      <c r="A100" s="52" t="s">
        <v>498</v>
      </c>
      <c r="B100" s="53"/>
      <c r="C100" s="7"/>
      <c r="D100" s="8">
        <v>392694207</v>
      </c>
      <c r="E100" s="8"/>
    </row>
    <row r="101" spans="1:5" ht="15.75">
      <c r="A101" s="52" t="s">
        <v>499</v>
      </c>
      <c r="B101" s="53"/>
      <c r="C101" s="7"/>
      <c r="D101" s="7">
        <v>475880030</v>
      </c>
      <c r="E101" s="7"/>
    </row>
    <row r="102" spans="1:5" ht="15.75">
      <c r="A102" s="50" t="s">
        <v>500</v>
      </c>
      <c r="B102" s="51"/>
      <c r="C102" s="7"/>
      <c r="D102" s="7">
        <v>110847037</v>
      </c>
      <c r="E102" s="7"/>
    </row>
    <row r="103" spans="1:5" ht="15.75">
      <c r="A103" s="50" t="s">
        <v>568</v>
      </c>
      <c r="B103" s="51"/>
      <c r="C103" s="7"/>
      <c r="D103" s="7">
        <v>250000</v>
      </c>
      <c r="E103" s="7"/>
    </row>
    <row r="104" spans="1:5" ht="16.5" thickBot="1">
      <c r="A104" s="76" t="s">
        <v>569</v>
      </c>
      <c r="B104" s="77"/>
      <c r="C104" s="17"/>
      <c r="D104" s="18"/>
      <c r="E104" s="18">
        <f>SUM(E53+E98)</f>
        <v>1081886792</v>
      </c>
    </row>
    <row r="105" spans="1:5" ht="15.75">
      <c r="A105" s="19"/>
      <c r="B105" s="19"/>
      <c r="C105" s="20"/>
      <c r="D105" s="20"/>
      <c r="E105" s="20"/>
    </row>
  </sheetData>
  <mergeCells count="86">
    <mergeCell ref="A14:B14"/>
    <mergeCell ref="A15:B15"/>
    <mergeCell ref="A104:B104"/>
    <mergeCell ref="A100:B100"/>
    <mergeCell ref="A101:B101"/>
    <mergeCell ref="A102:B102"/>
    <mergeCell ref="A103:B103"/>
    <mergeCell ref="A84:B84"/>
    <mergeCell ref="A90:B90"/>
    <mergeCell ref="A98:B98"/>
    <mergeCell ref="A99:B99"/>
    <mergeCell ref="A80:B80"/>
    <mergeCell ref="A81:B81"/>
    <mergeCell ref="A82:B82"/>
    <mergeCell ref="A83:B83"/>
    <mergeCell ref="A97:B97"/>
    <mergeCell ref="A85:B85"/>
    <mergeCell ref="A94:B94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59:B59"/>
    <mergeCell ref="A60:B60"/>
    <mergeCell ref="A66:B66"/>
    <mergeCell ref="A67:B67"/>
    <mergeCell ref="A54:B54"/>
    <mergeCell ref="A55:B55"/>
    <mergeCell ref="A56:B56"/>
    <mergeCell ref="A58:B58"/>
    <mergeCell ref="A57:B57"/>
    <mergeCell ref="A44:B44"/>
    <mergeCell ref="A51:B51"/>
    <mergeCell ref="A52:B52"/>
    <mergeCell ref="A53:B53"/>
    <mergeCell ref="A45:B45"/>
    <mergeCell ref="A46:B46"/>
    <mergeCell ref="A47:B47"/>
    <mergeCell ref="A48:B48"/>
    <mergeCell ref="A49:B49"/>
    <mergeCell ref="A50:B50"/>
    <mergeCell ref="A39:B39"/>
    <mergeCell ref="A41:B41"/>
    <mergeCell ref="A42:B42"/>
    <mergeCell ref="A43:B43"/>
    <mergeCell ref="A40:B40"/>
    <mergeCell ref="A35:B35"/>
    <mergeCell ref="A36:B36"/>
    <mergeCell ref="A37:B37"/>
    <mergeCell ref="A38:B38"/>
    <mergeCell ref="A30:B30"/>
    <mergeCell ref="A31:B31"/>
    <mergeCell ref="A32:B32"/>
    <mergeCell ref="A34:B34"/>
    <mergeCell ref="A33:B33"/>
    <mergeCell ref="A26:B26"/>
    <mergeCell ref="A27:B27"/>
    <mergeCell ref="A28:B28"/>
    <mergeCell ref="A29:B29"/>
    <mergeCell ref="A16:B16"/>
    <mergeCell ref="A23:B23"/>
    <mergeCell ref="A24:B24"/>
    <mergeCell ref="A25:B25"/>
    <mergeCell ref="A19:B19"/>
    <mergeCell ref="A22:B22"/>
    <mergeCell ref="A10:B10"/>
    <mergeCell ref="A11:B11"/>
    <mergeCell ref="A12:B12"/>
    <mergeCell ref="A13:B13"/>
    <mergeCell ref="A1:E1"/>
    <mergeCell ref="A2:E2"/>
    <mergeCell ref="A3:E3"/>
    <mergeCell ref="A4:B5"/>
    <mergeCell ref="C4:E4"/>
    <mergeCell ref="A6:B6"/>
    <mergeCell ref="A7:B7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B18">
      <selection activeCell="B32" sqref="B32"/>
    </sheetView>
  </sheetViews>
  <sheetFormatPr defaultColWidth="9.00390625" defaultRowHeight="16.5"/>
  <cols>
    <col min="1" max="1" width="30.625" style="1" customWidth="1"/>
    <col min="2" max="2" width="25.625" style="1" customWidth="1"/>
    <col min="3" max="3" width="30.625" style="1" customWidth="1"/>
    <col min="4" max="4" width="25.625" style="1" customWidth="1"/>
    <col min="5" max="16384" width="9.00390625" style="1" customWidth="1"/>
  </cols>
  <sheetData>
    <row r="1" spans="1:4" ht="21.75" customHeight="1">
      <c r="A1" s="54" t="s">
        <v>54</v>
      </c>
      <c r="B1" s="55"/>
      <c r="C1" s="55"/>
      <c r="D1" s="55"/>
    </row>
    <row r="2" spans="1:4" ht="24" customHeight="1">
      <c r="A2" s="56" t="s">
        <v>55</v>
      </c>
      <c r="B2" s="57"/>
      <c r="C2" s="57"/>
      <c r="D2" s="57"/>
    </row>
    <row r="3" spans="1:4" ht="17.25" thickBot="1">
      <c r="A3" s="2" t="s">
        <v>56</v>
      </c>
      <c r="B3" s="80" t="s">
        <v>617</v>
      </c>
      <c r="C3" s="81"/>
      <c r="D3" s="2" t="s">
        <v>57</v>
      </c>
    </row>
    <row r="4" spans="1:4" ht="21" customHeight="1" thickBot="1">
      <c r="A4" s="21" t="s">
        <v>58</v>
      </c>
      <c r="B4" s="22" t="s">
        <v>59</v>
      </c>
      <c r="C4" s="4" t="s">
        <v>60</v>
      </c>
      <c r="D4" s="3" t="s">
        <v>59</v>
      </c>
    </row>
    <row r="5" spans="1:4" ht="15.75" customHeight="1">
      <c r="A5" s="23" t="s">
        <v>61</v>
      </c>
      <c r="B5" s="24">
        <v>9844035</v>
      </c>
      <c r="C5" s="25" t="s">
        <v>570</v>
      </c>
      <c r="D5" s="26">
        <v>47254661</v>
      </c>
    </row>
    <row r="6" spans="1:4" ht="15.75" customHeight="1">
      <c r="A6" s="23" t="s">
        <v>571</v>
      </c>
      <c r="B6" s="27">
        <v>14856620</v>
      </c>
      <c r="C6" s="25" t="s">
        <v>572</v>
      </c>
      <c r="D6" s="28">
        <v>47360421</v>
      </c>
    </row>
    <row r="7" spans="1:4" ht="15.75" customHeight="1">
      <c r="A7" s="23" t="s">
        <v>573</v>
      </c>
      <c r="B7" s="27">
        <v>54855400</v>
      </c>
      <c r="C7" s="25" t="s">
        <v>574</v>
      </c>
      <c r="D7" s="28">
        <v>0</v>
      </c>
    </row>
    <row r="8" spans="1:4" ht="15.75" customHeight="1">
      <c r="A8" s="23" t="s">
        <v>575</v>
      </c>
      <c r="B8" s="27">
        <v>260597600</v>
      </c>
      <c r="C8" s="25" t="s">
        <v>576</v>
      </c>
      <c r="D8" s="28">
        <v>14856620</v>
      </c>
    </row>
    <row r="9" spans="1:4" ht="15.75" customHeight="1">
      <c r="A9" s="23" t="s">
        <v>577</v>
      </c>
      <c r="B9" s="27">
        <v>231789376</v>
      </c>
      <c r="C9" s="25" t="s">
        <v>578</v>
      </c>
      <c r="D9" s="28">
        <v>315453000</v>
      </c>
    </row>
    <row r="10" spans="1:4" ht="15.75" customHeight="1">
      <c r="A10" s="23" t="s">
        <v>579</v>
      </c>
      <c r="B10" s="27">
        <v>4566635</v>
      </c>
      <c r="C10" s="25"/>
      <c r="D10" s="28"/>
    </row>
    <row r="11" spans="1:4" ht="15.75" customHeight="1">
      <c r="A11" s="23" t="s">
        <v>580</v>
      </c>
      <c r="B11" s="27">
        <v>47360421</v>
      </c>
      <c r="C11" s="25" t="s">
        <v>581</v>
      </c>
      <c r="D11" s="28">
        <f>SUM(D13:D16)</f>
        <v>231789376</v>
      </c>
    </row>
    <row r="12" spans="1:4" ht="15.75" customHeight="1">
      <c r="A12" s="23" t="s">
        <v>582</v>
      </c>
      <c r="B12" s="27">
        <v>0</v>
      </c>
      <c r="C12" s="25"/>
      <c r="D12" s="28"/>
    </row>
    <row r="13" spans="1:4" ht="15.75" customHeight="1">
      <c r="A13" s="23" t="s">
        <v>583</v>
      </c>
      <c r="B13" s="27">
        <v>392694207</v>
      </c>
      <c r="C13" s="29" t="s">
        <v>584</v>
      </c>
      <c r="D13" s="28">
        <v>10170125</v>
      </c>
    </row>
    <row r="14" spans="1:4" ht="15.75" customHeight="1">
      <c r="A14" s="23" t="s">
        <v>585</v>
      </c>
      <c r="B14" s="27">
        <v>475880030</v>
      </c>
      <c r="C14" s="29" t="s">
        <v>586</v>
      </c>
      <c r="D14" s="28">
        <v>212315422</v>
      </c>
    </row>
    <row r="15" spans="1:4" ht="15.75" customHeight="1">
      <c r="A15" s="23" t="s">
        <v>587</v>
      </c>
      <c r="B15" s="27">
        <v>110847037</v>
      </c>
      <c r="C15" s="29" t="s">
        <v>588</v>
      </c>
      <c r="D15" s="28">
        <v>2877773</v>
      </c>
    </row>
    <row r="16" spans="1:4" ht="15.75" customHeight="1">
      <c r="A16" s="23" t="s">
        <v>589</v>
      </c>
      <c r="B16" s="27">
        <v>250000</v>
      </c>
      <c r="C16" s="29" t="s">
        <v>590</v>
      </c>
      <c r="D16" s="28">
        <v>6426056</v>
      </c>
    </row>
    <row r="17" spans="1:4" ht="15.75" customHeight="1">
      <c r="A17" s="23"/>
      <c r="B17" s="27"/>
      <c r="C17" s="23" t="s">
        <v>591</v>
      </c>
      <c r="D17" s="28">
        <v>4566635</v>
      </c>
    </row>
    <row r="18" spans="1:4" ht="15.75" customHeight="1">
      <c r="A18" s="23" t="s">
        <v>592</v>
      </c>
      <c r="B18" s="27">
        <v>199128</v>
      </c>
      <c r="C18" s="25" t="s">
        <v>593</v>
      </c>
      <c r="D18" s="28">
        <v>392694207</v>
      </c>
    </row>
    <row r="19" spans="1:4" ht="15.75" customHeight="1">
      <c r="A19" s="23" t="s">
        <v>594</v>
      </c>
      <c r="B19" s="27">
        <v>0</v>
      </c>
      <c r="C19" s="25" t="s">
        <v>595</v>
      </c>
      <c r="D19" s="28">
        <v>0</v>
      </c>
    </row>
    <row r="20" spans="1:4" ht="15.75" customHeight="1">
      <c r="A20" s="23" t="s">
        <v>596</v>
      </c>
      <c r="B20" s="27">
        <v>61506141</v>
      </c>
      <c r="C20" s="25" t="s">
        <v>597</v>
      </c>
      <c r="D20" s="28">
        <v>37466268</v>
      </c>
    </row>
    <row r="21" spans="1:4" ht="15.75" customHeight="1">
      <c r="A21" s="23" t="s">
        <v>598</v>
      </c>
      <c r="B21" s="27">
        <v>800</v>
      </c>
      <c r="C21" s="25" t="s">
        <v>599</v>
      </c>
      <c r="D21" s="28">
        <v>1351499879</v>
      </c>
    </row>
    <row r="22" spans="1:4" ht="15.75" customHeight="1">
      <c r="A22" s="23" t="s">
        <v>600</v>
      </c>
      <c r="B22" s="27">
        <v>70268143</v>
      </c>
      <c r="C22" s="25" t="s">
        <v>601</v>
      </c>
      <c r="D22" s="28">
        <v>653634887</v>
      </c>
    </row>
    <row r="23" spans="1:4" ht="15.75" customHeight="1">
      <c r="A23" s="23" t="s">
        <v>602</v>
      </c>
      <c r="B23" s="27">
        <v>1351499879</v>
      </c>
      <c r="C23" s="25" t="s">
        <v>603</v>
      </c>
      <c r="D23" s="28">
        <v>2259483</v>
      </c>
    </row>
    <row r="24" spans="1:4" ht="15.75" customHeight="1">
      <c r="A24" s="23" t="s">
        <v>604</v>
      </c>
      <c r="B24" s="27">
        <v>193252541</v>
      </c>
      <c r="C24" s="25" t="s">
        <v>605</v>
      </c>
      <c r="D24" s="28">
        <v>174407196</v>
      </c>
    </row>
    <row r="25" spans="1:4" ht="15.75" customHeight="1">
      <c r="A25" s="23" t="s">
        <v>606</v>
      </c>
      <c r="B25" s="27">
        <v>15345492</v>
      </c>
      <c r="C25" s="25" t="s">
        <v>607</v>
      </c>
      <c r="D25" s="28">
        <v>7024560</v>
      </c>
    </row>
    <row r="26" spans="1:4" ht="15.75" customHeight="1">
      <c r="A26" s="23" t="s">
        <v>608</v>
      </c>
      <c r="B26" s="27">
        <v>2196610</v>
      </c>
      <c r="C26" s="25" t="s">
        <v>609</v>
      </c>
      <c r="D26" s="28">
        <v>800</v>
      </c>
    </row>
    <row r="27" spans="1:4" ht="15.75" customHeight="1">
      <c r="A27" s="30" t="s">
        <v>610</v>
      </c>
      <c r="B27" s="27">
        <v>141970223</v>
      </c>
      <c r="C27" s="29"/>
      <c r="D27" s="28"/>
    </row>
    <row r="28" spans="1:4" ht="15.75" customHeight="1">
      <c r="A28" s="23" t="s">
        <v>611</v>
      </c>
      <c r="B28" s="27">
        <v>8893893</v>
      </c>
      <c r="C28" s="29"/>
      <c r="D28" s="28"/>
    </row>
    <row r="29" spans="1:4" ht="15.75" customHeight="1">
      <c r="A29" s="23" t="s">
        <v>612</v>
      </c>
      <c r="B29" s="27">
        <v>2242965</v>
      </c>
      <c r="C29" s="29"/>
      <c r="D29" s="28"/>
    </row>
    <row r="30" spans="1:4" ht="15.75" customHeight="1">
      <c r="A30" s="23" t="s">
        <v>613</v>
      </c>
      <c r="B30" s="27">
        <v>22603358</v>
      </c>
      <c r="C30" s="29"/>
      <c r="D30" s="28"/>
    </row>
    <row r="31" spans="1:4" ht="15.75" customHeight="1" thickBot="1">
      <c r="A31" s="31"/>
      <c r="B31" s="43"/>
      <c r="C31" s="32"/>
      <c r="D31" s="33"/>
    </row>
    <row r="32" spans="1:4" ht="16.5" thickBot="1">
      <c r="A32" s="34" t="s">
        <v>101</v>
      </c>
      <c r="B32" s="35">
        <f>SUM(B5:B24)</f>
        <v>3280267993</v>
      </c>
      <c r="C32" s="36"/>
      <c r="D32" s="35">
        <f>SUM(D18:D26)+D11+D17+SUM(D5:D9)</f>
        <v>3280267993</v>
      </c>
    </row>
    <row r="33" ht="16.5" thickBot="1">
      <c r="A33" s="37"/>
    </row>
    <row r="34" spans="1:4" ht="15.75">
      <c r="A34" s="38" t="s">
        <v>614</v>
      </c>
      <c r="B34" s="39"/>
      <c r="C34" s="39"/>
      <c r="D34" s="40"/>
    </row>
    <row r="35" spans="1:4" ht="16.5" thickBot="1">
      <c r="A35" s="78" t="s">
        <v>615</v>
      </c>
      <c r="B35" s="79"/>
      <c r="C35" s="41"/>
      <c r="D35" s="42"/>
    </row>
  </sheetData>
  <mergeCells count="4">
    <mergeCell ref="A1:D1"/>
    <mergeCell ref="A2:D2"/>
    <mergeCell ref="A35:B35"/>
    <mergeCell ref="B3:C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C93">
      <selection activeCell="E108" sqref="E108"/>
    </sheetView>
  </sheetViews>
  <sheetFormatPr defaultColWidth="9.00390625" defaultRowHeight="16.5"/>
  <cols>
    <col min="1" max="1" width="9.00390625" style="1" customWidth="1"/>
    <col min="2" max="2" width="29.875" style="1" customWidth="1"/>
    <col min="3" max="3" width="20.625" style="1" customWidth="1"/>
    <col min="4" max="4" width="25.625" style="1" customWidth="1"/>
    <col min="5" max="5" width="20.625" style="1" customWidth="1"/>
    <col min="6" max="16384" width="9.00390625" style="1" customWidth="1"/>
  </cols>
  <sheetData>
    <row r="1" spans="1:5" ht="25.5">
      <c r="A1" s="54" t="s">
        <v>213</v>
      </c>
      <c r="B1" s="55"/>
      <c r="C1" s="55"/>
      <c r="D1" s="55"/>
      <c r="E1" s="55"/>
    </row>
    <row r="2" spans="1:5" ht="27.75">
      <c r="A2" s="56" t="s">
        <v>214</v>
      </c>
      <c r="B2" s="57"/>
      <c r="C2" s="57"/>
      <c r="D2" s="57"/>
      <c r="E2" s="57"/>
    </row>
    <row r="3" spans="1:5" ht="17.25" thickBot="1">
      <c r="A3" s="58" t="s">
        <v>672</v>
      </c>
      <c r="B3" s="58"/>
      <c r="C3" s="58"/>
      <c r="D3" s="58"/>
      <c r="E3" s="58"/>
    </row>
    <row r="4" spans="1:5" ht="19.5" thickBot="1">
      <c r="A4" s="59" t="s">
        <v>2</v>
      </c>
      <c r="B4" s="60"/>
      <c r="C4" s="63" t="s">
        <v>3</v>
      </c>
      <c r="D4" s="64"/>
      <c r="E4" s="65"/>
    </row>
    <row r="5" spans="1:5" ht="20.25" thickBot="1">
      <c r="A5" s="61"/>
      <c r="B5" s="62"/>
      <c r="C5" s="3" t="s">
        <v>4</v>
      </c>
      <c r="D5" s="4" t="s">
        <v>5</v>
      </c>
      <c r="E5" s="4" t="s">
        <v>6</v>
      </c>
    </row>
    <row r="6" spans="1:5" ht="15.75">
      <c r="A6" s="48" t="s">
        <v>7</v>
      </c>
      <c r="B6" s="49"/>
      <c r="C6" s="5"/>
      <c r="D6" s="5"/>
      <c r="E6" s="5"/>
    </row>
    <row r="7" spans="1:5" ht="15.75">
      <c r="A7" s="50" t="s">
        <v>215</v>
      </c>
      <c r="B7" s="51"/>
      <c r="C7" s="7"/>
      <c r="D7" s="7"/>
      <c r="E7" s="7">
        <f>SUM(D8:D12)</f>
        <v>989515309</v>
      </c>
    </row>
    <row r="8" spans="1:5" ht="15.75">
      <c r="A8" s="52" t="s">
        <v>216</v>
      </c>
      <c r="B8" s="53"/>
      <c r="C8" s="8"/>
      <c r="D8" s="9">
        <v>9844035</v>
      </c>
      <c r="E8" s="8"/>
    </row>
    <row r="9" spans="1:5" ht="15.75">
      <c r="A9" s="52" t="s">
        <v>217</v>
      </c>
      <c r="B9" s="53"/>
      <c r="C9" s="8"/>
      <c r="D9" s="9">
        <v>392694207</v>
      </c>
      <c r="E9" s="8"/>
    </row>
    <row r="10" spans="1:5" ht="15.75">
      <c r="A10" s="52" t="s">
        <v>218</v>
      </c>
      <c r="B10" s="53"/>
      <c r="C10" s="7"/>
      <c r="D10" s="7">
        <v>475880030</v>
      </c>
      <c r="E10" s="7"/>
    </row>
    <row r="11" spans="1:5" ht="15.75">
      <c r="A11" s="50" t="s">
        <v>219</v>
      </c>
      <c r="B11" s="51"/>
      <c r="C11" s="7"/>
      <c r="D11" s="7">
        <v>110847037</v>
      </c>
      <c r="E11" s="7"/>
    </row>
    <row r="12" spans="1:5" ht="15.75">
      <c r="A12" s="50" t="s">
        <v>220</v>
      </c>
      <c r="B12" s="51"/>
      <c r="C12" s="7"/>
      <c r="D12" s="7">
        <v>250000</v>
      </c>
      <c r="E12" s="7"/>
    </row>
    <row r="13" spans="1:5" ht="15.75">
      <c r="A13" s="50" t="s">
        <v>221</v>
      </c>
      <c r="B13" s="51"/>
      <c r="C13" s="7"/>
      <c r="D13" s="7"/>
      <c r="E13" s="7">
        <f>SUM(D16+D23+D26+D29+D36+D35+D42+D39+D45+D47)</f>
        <v>73559595</v>
      </c>
    </row>
    <row r="14" spans="1:5" ht="15.75">
      <c r="A14" s="47" t="s">
        <v>222</v>
      </c>
      <c r="B14" s="75"/>
      <c r="C14" s="7"/>
      <c r="D14" s="7">
        <f>D15</f>
        <v>0</v>
      </c>
      <c r="E14" s="7"/>
    </row>
    <row r="15" spans="1:5" ht="15.75">
      <c r="A15" s="47" t="s">
        <v>223</v>
      </c>
      <c r="B15" s="75"/>
      <c r="C15" s="7"/>
      <c r="D15" s="7">
        <v>0</v>
      </c>
      <c r="E15" s="7"/>
    </row>
    <row r="16" spans="1:5" ht="15.75">
      <c r="A16" s="50" t="s">
        <v>224</v>
      </c>
      <c r="B16" s="51"/>
      <c r="C16" s="7"/>
      <c r="D16" s="7">
        <f>SUM(C17:C22)</f>
        <v>14000</v>
      </c>
      <c r="E16" s="7"/>
    </row>
    <row r="17" spans="1:5" ht="15.75">
      <c r="A17" s="10" t="s">
        <v>481</v>
      </c>
      <c r="B17" s="6"/>
      <c r="C17" s="7">
        <v>5000</v>
      </c>
      <c r="D17" s="7"/>
      <c r="E17" s="7"/>
    </row>
    <row r="18" spans="1:5" ht="15.75">
      <c r="A18" s="10" t="s">
        <v>335</v>
      </c>
      <c r="B18" s="6"/>
      <c r="C18" s="7">
        <v>4000</v>
      </c>
      <c r="D18" s="7"/>
      <c r="E18" s="7"/>
    </row>
    <row r="19" spans="1:5" ht="15.75">
      <c r="A19" s="50" t="s">
        <v>482</v>
      </c>
      <c r="B19" s="51"/>
      <c r="C19" s="7">
        <v>0</v>
      </c>
      <c r="D19" s="7"/>
      <c r="E19" s="7"/>
    </row>
    <row r="20" spans="1:5" ht="15.75">
      <c r="A20" s="10" t="s">
        <v>673</v>
      </c>
      <c r="B20" s="6"/>
      <c r="C20" s="7">
        <v>5000</v>
      </c>
      <c r="D20" s="7"/>
      <c r="E20" s="7"/>
    </row>
    <row r="21" spans="1:5" ht="15.75">
      <c r="A21" s="10" t="s">
        <v>225</v>
      </c>
      <c r="B21" s="6"/>
      <c r="C21" s="7">
        <v>0</v>
      </c>
      <c r="D21" s="7"/>
      <c r="E21" s="7"/>
    </row>
    <row r="22" spans="1:5" ht="15.75">
      <c r="A22" s="50" t="s">
        <v>483</v>
      </c>
      <c r="B22" s="51"/>
      <c r="C22" s="7">
        <v>0</v>
      </c>
      <c r="D22" s="7"/>
      <c r="E22" s="7"/>
    </row>
    <row r="23" spans="1:5" ht="15.75">
      <c r="A23" s="50" t="s">
        <v>227</v>
      </c>
      <c r="B23" s="51"/>
      <c r="C23" s="7"/>
      <c r="D23" s="7">
        <f>SUM(C24-C25)</f>
        <v>4649810</v>
      </c>
      <c r="E23" s="7"/>
    </row>
    <row r="24" spans="1:5" ht="15.75">
      <c r="A24" s="50" t="s">
        <v>228</v>
      </c>
      <c r="B24" s="51"/>
      <c r="C24" s="7">
        <v>6332243</v>
      </c>
      <c r="D24" s="7"/>
      <c r="E24" s="7"/>
    </row>
    <row r="25" spans="1:5" ht="15.75">
      <c r="A25" s="50" t="s">
        <v>229</v>
      </c>
      <c r="B25" s="51"/>
      <c r="C25" s="7">
        <v>1682433</v>
      </c>
      <c r="D25" s="7"/>
      <c r="E25" s="7"/>
    </row>
    <row r="26" spans="1:5" ht="15.75">
      <c r="A26" s="50" t="s">
        <v>230</v>
      </c>
      <c r="B26" s="51"/>
      <c r="C26" s="7"/>
      <c r="D26" s="7">
        <f>SUM(C27-C28)</f>
        <v>0</v>
      </c>
      <c r="E26" s="7"/>
    </row>
    <row r="27" spans="1:5" ht="15.75">
      <c r="A27" s="50" t="s">
        <v>228</v>
      </c>
      <c r="B27" s="51"/>
      <c r="C27" s="7">
        <v>0</v>
      </c>
      <c r="D27" s="7"/>
      <c r="E27" s="7"/>
    </row>
    <row r="28" spans="1:5" ht="15.75">
      <c r="A28" s="50" t="s">
        <v>229</v>
      </c>
      <c r="B28" s="51"/>
      <c r="C28" s="7">
        <v>0</v>
      </c>
      <c r="D28" s="7"/>
      <c r="E28" s="7"/>
    </row>
    <row r="29" spans="1:5" ht="15.75">
      <c r="A29" s="50" t="s">
        <v>231</v>
      </c>
      <c r="B29" s="51"/>
      <c r="C29" s="7"/>
      <c r="D29" s="7">
        <f>SUM(C30:C34)</f>
        <v>9290894</v>
      </c>
      <c r="E29" s="7"/>
    </row>
    <row r="30" spans="1:5" ht="15.75">
      <c r="A30" s="66" t="s">
        <v>232</v>
      </c>
      <c r="B30" s="67"/>
      <c r="C30" s="7">
        <v>1123160</v>
      </c>
      <c r="D30" s="7"/>
      <c r="E30" s="7"/>
    </row>
    <row r="31" spans="1:5" ht="15.75">
      <c r="A31" s="50" t="s">
        <v>233</v>
      </c>
      <c r="B31" s="51"/>
      <c r="C31" s="7">
        <v>5828295</v>
      </c>
      <c r="D31" s="7"/>
      <c r="E31" s="7"/>
    </row>
    <row r="32" spans="1:5" ht="15.75">
      <c r="A32" s="50" t="s">
        <v>234</v>
      </c>
      <c r="B32" s="51"/>
      <c r="C32" s="7">
        <v>161580</v>
      </c>
      <c r="D32" s="7"/>
      <c r="E32" s="11"/>
    </row>
    <row r="33" spans="1:5" ht="15.75">
      <c r="A33" s="50" t="s">
        <v>235</v>
      </c>
      <c r="B33" s="51"/>
      <c r="C33" s="7">
        <v>0</v>
      </c>
      <c r="D33" s="7"/>
      <c r="E33" s="11"/>
    </row>
    <row r="34" spans="1:5" ht="15.75">
      <c r="A34" s="66" t="s">
        <v>236</v>
      </c>
      <c r="B34" s="67"/>
      <c r="C34" s="7">
        <v>2177859</v>
      </c>
      <c r="D34" s="7"/>
      <c r="E34" s="11"/>
    </row>
    <row r="35" spans="1:5" ht="15.75">
      <c r="A35" s="50" t="s">
        <v>237</v>
      </c>
      <c r="B35" s="51"/>
      <c r="C35" s="7"/>
      <c r="D35" s="7">
        <v>58020874</v>
      </c>
      <c r="E35" s="11"/>
    </row>
    <row r="36" spans="1:5" ht="15.75">
      <c r="A36" s="50" t="s">
        <v>238</v>
      </c>
      <c r="B36" s="51"/>
      <c r="C36" s="7"/>
      <c r="D36" s="7">
        <f>C37-C38</f>
        <v>19043636</v>
      </c>
      <c r="E36" s="11"/>
    </row>
    <row r="37" spans="1:5" ht="15.75">
      <c r="A37" s="66" t="s">
        <v>239</v>
      </c>
      <c r="B37" s="67"/>
      <c r="C37" s="7">
        <v>37255382</v>
      </c>
      <c r="D37" s="7"/>
      <c r="E37" s="11"/>
    </row>
    <row r="38" spans="1:5" ht="15.75">
      <c r="A38" s="50" t="s">
        <v>240</v>
      </c>
      <c r="B38" s="51"/>
      <c r="C38" s="8">
        <v>18211746</v>
      </c>
      <c r="D38" s="9"/>
      <c r="E38" s="8"/>
    </row>
    <row r="39" spans="1:5" ht="15.75">
      <c r="A39" s="50" t="s">
        <v>241</v>
      </c>
      <c r="B39" s="51"/>
      <c r="C39" s="7"/>
      <c r="D39" s="7">
        <f>C40-C41</f>
        <v>0</v>
      </c>
      <c r="E39" s="7"/>
    </row>
    <row r="40" spans="1:5" ht="15.75">
      <c r="A40" s="66" t="s">
        <v>242</v>
      </c>
      <c r="B40" s="67"/>
      <c r="C40" s="7"/>
      <c r="D40" s="8"/>
      <c r="E40" s="7"/>
    </row>
    <row r="41" spans="1:5" ht="15.75">
      <c r="A41" s="50" t="s">
        <v>243</v>
      </c>
      <c r="B41" s="51"/>
      <c r="C41" s="44">
        <v>0</v>
      </c>
      <c r="D41" s="8"/>
      <c r="E41" s="7"/>
    </row>
    <row r="42" spans="1:5" ht="15.75">
      <c r="A42" s="50" t="s">
        <v>244</v>
      </c>
      <c r="B42" s="51"/>
      <c r="C42" s="7"/>
      <c r="D42" s="8">
        <f>C43-C44</f>
        <v>-17459619</v>
      </c>
      <c r="E42" s="7"/>
    </row>
    <row r="43" spans="1:5" ht="15.75">
      <c r="A43" s="66" t="s">
        <v>239</v>
      </c>
      <c r="B43" s="67"/>
      <c r="C43" s="7">
        <v>3014255</v>
      </c>
      <c r="D43" s="8"/>
      <c r="E43" s="7"/>
    </row>
    <row r="44" spans="1:5" ht="15.75">
      <c r="A44" s="50" t="s">
        <v>243</v>
      </c>
      <c r="B44" s="51"/>
      <c r="C44" s="7">
        <v>20473874</v>
      </c>
      <c r="D44" s="8"/>
      <c r="E44" s="7"/>
    </row>
    <row r="45" spans="1:5" ht="15.75">
      <c r="A45" s="71" t="s">
        <v>245</v>
      </c>
      <c r="B45" s="72"/>
      <c r="C45" s="7"/>
      <c r="D45" s="7">
        <v>0</v>
      </c>
      <c r="E45" s="7"/>
    </row>
    <row r="46" spans="1:5" ht="15.75">
      <c r="A46" s="71" t="s">
        <v>246</v>
      </c>
      <c r="B46" s="73"/>
      <c r="C46" s="7">
        <v>0</v>
      </c>
      <c r="D46" s="7"/>
      <c r="E46" s="7"/>
    </row>
    <row r="47" spans="1:5" ht="15.75">
      <c r="A47" s="71" t="s">
        <v>247</v>
      </c>
      <c r="B47" s="72"/>
      <c r="C47" s="7"/>
      <c r="D47" s="7">
        <f>SUM(C48:C50)</f>
        <v>0</v>
      </c>
      <c r="E47" s="7"/>
    </row>
    <row r="48" spans="1:5" ht="15.75">
      <c r="A48" s="71" t="s">
        <v>248</v>
      </c>
      <c r="B48" s="73"/>
      <c r="C48" s="7">
        <v>0</v>
      </c>
      <c r="D48" s="7"/>
      <c r="E48" s="7"/>
    </row>
    <row r="49" spans="1:5" ht="15.75">
      <c r="A49" s="71" t="s">
        <v>249</v>
      </c>
      <c r="B49" s="73"/>
      <c r="C49" s="7">
        <v>0</v>
      </c>
      <c r="D49" s="7"/>
      <c r="E49" s="7"/>
    </row>
    <row r="50" spans="1:5" ht="15.75">
      <c r="A50" s="71" t="s">
        <v>250</v>
      </c>
      <c r="B50" s="73"/>
      <c r="C50" s="7">
        <v>0</v>
      </c>
      <c r="D50" s="7"/>
      <c r="E50" s="7"/>
    </row>
    <row r="51" spans="1:5" ht="15.75">
      <c r="A51" s="68" t="s">
        <v>251</v>
      </c>
      <c r="B51" s="69"/>
      <c r="C51" s="7" t="s">
        <v>252</v>
      </c>
      <c r="D51" s="7"/>
      <c r="E51" s="7">
        <f>SUM(E7+E13)</f>
        <v>1063074904</v>
      </c>
    </row>
    <row r="52" spans="1:5" ht="15.75">
      <c r="A52" s="70" t="s">
        <v>253</v>
      </c>
      <c r="B52" s="51"/>
      <c r="C52" s="7"/>
      <c r="D52" s="7"/>
      <c r="E52" s="7"/>
    </row>
    <row r="53" spans="1:5" ht="15.75">
      <c r="A53" s="50" t="s">
        <v>254</v>
      </c>
      <c r="B53" s="51"/>
      <c r="C53" s="7"/>
      <c r="D53" s="7"/>
      <c r="E53" s="7">
        <f>SUM(D54:D101)</f>
        <v>364504939</v>
      </c>
    </row>
    <row r="54" spans="1:5" ht="15.75">
      <c r="A54" s="50" t="s">
        <v>255</v>
      </c>
      <c r="B54" s="51"/>
      <c r="C54" s="7"/>
      <c r="D54" s="7">
        <f>SUM(C55:C59)</f>
        <v>9290894</v>
      </c>
      <c r="E54" s="7"/>
    </row>
    <row r="55" spans="1:5" ht="15.75" customHeight="1">
      <c r="A55" s="66" t="s">
        <v>232</v>
      </c>
      <c r="B55" s="67"/>
      <c r="C55" s="7">
        <v>1123160</v>
      </c>
      <c r="D55" s="7"/>
      <c r="E55" s="7"/>
    </row>
    <row r="56" spans="1:5" ht="15.75" customHeight="1">
      <c r="A56" s="50" t="s">
        <v>233</v>
      </c>
      <c r="B56" s="51"/>
      <c r="C56" s="7">
        <v>5828295</v>
      </c>
      <c r="D56" s="7"/>
      <c r="E56" s="7"/>
    </row>
    <row r="57" spans="1:5" ht="15.75" customHeight="1">
      <c r="A57" s="50" t="s">
        <v>234</v>
      </c>
      <c r="B57" s="51"/>
      <c r="C57" s="7">
        <v>161580</v>
      </c>
      <c r="D57" s="7"/>
      <c r="E57" s="7"/>
    </row>
    <row r="58" spans="1:5" ht="15.75" customHeight="1">
      <c r="A58" s="50" t="s">
        <v>235</v>
      </c>
      <c r="B58" s="51"/>
      <c r="C58" s="7">
        <v>0</v>
      </c>
      <c r="D58" s="7"/>
      <c r="E58" s="7"/>
    </row>
    <row r="59" spans="1:5" ht="15.75" customHeight="1">
      <c r="A59" s="66" t="s">
        <v>236</v>
      </c>
      <c r="B59" s="67"/>
      <c r="C59" s="7">
        <v>2177859</v>
      </c>
      <c r="D59" s="7"/>
      <c r="E59" s="7"/>
    </row>
    <row r="60" spans="1:5" ht="16.5" customHeight="1">
      <c r="A60" s="50" t="s">
        <v>256</v>
      </c>
      <c r="B60" s="51"/>
      <c r="C60" s="7"/>
      <c r="D60" s="7">
        <f>SUM(C61:C65)</f>
        <v>14000</v>
      </c>
      <c r="E60" s="7"/>
    </row>
    <row r="61" spans="1:5" ht="16.5" customHeight="1">
      <c r="A61" s="10" t="s">
        <v>481</v>
      </c>
      <c r="B61" s="6"/>
      <c r="C61" s="7">
        <v>5000</v>
      </c>
      <c r="D61" s="7"/>
      <c r="E61" s="7"/>
    </row>
    <row r="62" spans="1:5" ht="16.5" customHeight="1">
      <c r="A62" s="10" t="s">
        <v>341</v>
      </c>
      <c r="B62" s="6"/>
      <c r="C62" s="7">
        <v>4000</v>
      </c>
      <c r="D62" s="7"/>
      <c r="E62" s="7"/>
    </row>
    <row r="63" spans="1:5" ht="16.5" customHeight="1">
      <c r="A63" s="10" t="s">
        <v>674</v>
      </c>
      <c r="B63" s="6"/>
      <c r="C63" s="7">
        <v>5000</v>
      </c>
      <c r="D63" s="7"/>
      <c r="E63" s="7"/>
    </row>
    <row r="64" spans="1:5" ht="16.5" customHeight="1">
      <c r="A64" s="10" t="s">
        <v>225</v>
      </c>
      <c r="B64" s="6"/>
      <c r="C64" s="7">
        <v>0</v>
      </c>
      <c r="D64" s="7"/>
      <c r="E64" s="7"/>
    </row>
    <row r="65" spans="1:5" ht="16.5" customHeight="1">
      <c r="A65" s="10" t="s">
        <v>485</v>
      </c>
      <c r="B65" s="6"/>
      <c r="C65" s="7">
        <v>0</v>
      </c>
      <c r="D65" s="7"/>
      <c r="E65" s="7"/>
    </row>
    <row r="66" spans="1:5" ht="16.5" customHeight="1">
      <c r="A66" s="50" t="s">
        <v>486</v>
      </c>
      <c r="B66" s="51"/>
      <c r="C66" s="7"/>
      <c r="D66" s="7">
        <f>C67-C68</f>
        <v>-199128</v>
      </c>
      <c r="E66" s="7"/>
    </row>
    <row r="67" spans="1:5" ht="15.75">
      <c r="A67" s="66" t="s">
        <v>258</v>
      </c>
      <c r="B67" s="67"/>
      <c r="C67" s="7">
        <v>0</v>
      </c>
      <c r="D67" s="7"/>
      <c r="E67" s="7"/>
    </row>
    <row r="68" spans="1:5" ht="15.75">
      <c r="A68" s="50" t="s">
        <v>259</v>
      </c>
      <c r="B68" s="51"/>
      <c r="C68" s="7">
        <v>199128</v>
      </c>
      <c r="D68" s="7"/>
      <c r="E68" s="7"/>
    </row>
    <row r="69" spans="1:5" ht="15.75">
      <c r="A69" s="50" t="s">
        <v>675</v>
      </c>
      <c r="B69" s="51"/>
      <c r="C69" s="7"/>
      <c r="D69" s="7">
        <f>C70-C71</f>
        <v>1224700</v>
      </c>
      <c r="E69" s="7"/>
    </row>
    <row r="70" spans="1:5" ht="15.75">
      <c r="A70" s="66" t="s">
        <v>258</v>
      </c>
      <c r="B70" s="67"/>
      <c r="C70" s="7">
        <v>1224700</v>
      </c>
      <c r="D70" s="7"/>
      <c r="E70" s="7"/>
    </row>
    <row r="71" spans="1:5" ht="15.75">
      <c r="A71" s="50" t="s">
        <v>259</v>
      </c>
      <c r="B71" s="51"/>
      <c r="C71" s="7"/>
      <c r="D71" s="7"/>
      <c r="E71" s="7"/>
    </row>
    <row r="72" spans="1:5" ht="19.5" customHeight="1">
      <c r="A72" s="50" t="s">
        <v>676</v>
      </c>
      <c r="B72" s="51"/>
      <c r="C72" s="7"/>
      <c r="D72" s="7">
        <f>SUM(C73-C74)</f>
        <v>1151382</v>
      </c>
      <c r="E72" s="12"/>
    </row>
    <row r="73" spans="1:5" ht="18.75">
      <c r="A73" s="66" t="s">
        <v>258</v>
      </c>
      <c r="B73" s="67"/>
      <c r="C73" s="7">
        <v>2362316</v>
      </c>
      <c r="D73" s="7"/>
      <c r="E73" s="13"/>
    </row>
    <row r="74" spans="1:5" ht="18.75">
      <c r="A74" s="50" t="s">
        <v>259</v>
      </c>
      <c r="B74" s="51"/>
      <c r="C74" s="7">
        <v>1210934</v>
      </c>
      <c r="D74" s="7"/>
      <c r="E74" s="12"/>
    </row>
    <row r="75" spans="1:5" ht="19.5" customHeight="1" hidden="1">
      <c r="A75" s="50" t="s">
        <v>261</v>
      </c>
      <c r="B75" s="51"/>
      <c r="C75" s="7"/>
      <c r="D75" s="7">
        <f>SUM(C76-C77)</f>
        <v>0</v>
      </c>
      <c r="E75" s="12"/>
    </row>
    <row r="76" spans="1:5" ht="18.75" hidden="1">
      <c r="A76" s="66" t="s">
        <v>262</v>
      </c>
      <c r="B76" s="67"/>
      <c r="C76" s="7"/>
      <c r="D76" s="7"/>
      <c r="E76" s="13"/>
    </row>
    <row r="77" spans="1:5" ht="18.75" hidden="1">
      <c r="A77" s="50" t="s">
        <v>259</v>
      </c>
      <c r="B77" s="51"/>
      <c r="C77" s="8"/>
      <c r="D77" s="7"/>
      <c r="E77" s="12"/>
    </row>
    <row r="78" spans="1:5" ht="18.75">
      <c r="A78" s="50" t="s">
        <v>677</v>
      </c>
      <c r="B78" s="51"/>
      <c r="C78" s="7"/>
      <c r="D78" s="7">
        <f>C79-C80</f>
        <v>-32084557</v>
      </c>
      <c r="E78" s="12"/>
    </row>
    <row r="79" spans="1:5" ht="19.5" customHeight="1">
      <c r="A79" s="66" t="s">
        <v>262</v>
      </c>
      <c r="B79" s="67"/>
      <c r="C79" s="7"/>
      <c r="D79" s="7"/>
      <c r="E79" s="13"/>
    </row>
    <row r="80" spans="1:5" ht="18.75">
      <c r="A80" s="50" t="s">
        <v>259</v>
      </c>
      <c r="B80" s="51"/>
      <c r="C80" s="7">
        <v>32084557</v>
      </c>
      <c r="D80" s="7"/>
      <c r="E80" s="12"/>
    </row>
    <row r="81" spans="1:5" ht="15.75">
      <c r="A81" s="50" t="s">
        <v>678</v>
      </c>
      <c r="B81" s="51"/>
      <c r="C81" s="7"/>
      <c r="D81" s="7">
        <f>SUM(C82:C87)</f>
        <v>340516028</v>
      </c>
      <c r="E81" s="7"/>
    </row>
    <row r="82" spans="1:5" ht="15.75">
      <c r="A82" s="74" t="s">
        <v>265</v>
      </c>
      <c r="B82" s="45"/>
      <c r="C82" s="7">
        <v>1258582</v>
      </c>
      <c r="D82" s="7"/>
      <c r="E82" s="7"/>
    </row>
    <row r="83" spans="1:5" ht="15.75">
      <c r="A83" s="74" t="s">
        <v>266</v>
      </c>
      <c r="B83" s="45"/>
      <c r="C83" s="7">
        <v>0</v>
      </c>
      <c r="D83" s="7"/>
      <c r="E83" s="7"/>
    </row>
    <row r="84" spans="1:5" ht="18.75">
      <c r="A84" s="46" t="s">
        <v>267</v>
      </c>
      <c r="B84" s="45"/>
      <c r="C84" s="7">
        <v>13725427</v>
      </c>
      <c r="D84" s="16"/>
      <c r="E84" s="16"/>
    </row>
    <row r="85" spans="1:5" ht="15.75">
      <c r="A85" s="46" t="s">
        <v>268</v>
      </c>
      <c r="B85" s="45"/>
      <c r="C85" s="7">
        <v>1152467</v>
      </c>
      <c r="D85" s="7"/>
      <c r="E85" s="7"/>
    </row>
    <row r="86" spans="1:5" ht="15.75">
      <c r="A86" s="46" t="s">
        <v>269</v>
      </c>
      <c r="B86" s="45"/>
      <c r="C86" s="7">
        <v>198152</v>
      </c>
      <c r="D86" s="7"/>
      <c r="E86" s="7"/>
    </row>
    <row r="87" spans="1:5" ht="15.75">
      <c r="A87" s="46" t="s">
        <v>270</v>
      </c>
      <c r="B87" s="45"/>
      <c r="C87" s="7">
        <v>324181400</v>
      </c>
      <c r="D87" s="7"/>
      <c r="E87" s="7"/>
    </row>
    <row r="88" spans="1:5" ht="15.75">
      <c r="A88" s="50" t="s">
        <v>342</v>
      </c>
      <c r="B88" s="51"/>
      <c r="C88" s="7"/>
      <c r="D88" s="7">
        <f>SUM(C89:C92)</f>
        <v>2259483</v>
      </c>
      <c r="E88" s="7"/>
    </row>
    <row r="89" spans="1:5" ht="15.75">
      <c r="A89" s="14" t="s">
        <v>487</v>
      </c>
      <c r="B89" s="6"/>
      <c r="C89" s="7">
        <v>0</v>
      </c>
      <c r="D89" s="7"/>
      <c r="E89" s="7"/>
    </row>
    <row r="90" spans="1:5" ht="15.75">
      <c r="A90" s="14" t="s">
        <v>488</v>
      </c>
      <c r="B90" s="6"/>
      <c r="C90" s="7">
        <v>0</v>
      </c>
      <c r="D90" s="7"/>
      <c r="E90" s="7"/>
    </row>
    <row r="91" spans="1:5" ht="15.75">
      <c r="A91" s="14" t="s">
        <v>272</v>
      </c>
      <c r="B91" s="6"/>
      <c r="C91" s="7">
        <v>0</v>
      </c>
      <c r="D91" s="7"/>
      <c r="E91" s="7"/>
    </row>
    <row r="92" spans="1:5" ht="15.75">
      <c r="A92" s="14" t="s">
        <v>489</v>
      </c>
      <c r="B92" s="15"/>
      <c r="C92" s="7">
        <v>2259483</v>
      </c>
      <c r="D92" s="7"/>
      <c r="E92" s="7"/>
    </row>
    <row r="93" spans="1:5" ht="15.75">
      <c r="A93" s="50" t="s">
        <v>271</v>
      </c>
      <c r="B93" s="51"/>
      <c r="C93" s="7"/>
      <c r="D93" s="7">
        <f>SUM(C94:C100)</f>
        <v>42332137</v>
      </c>
      <c r="E93" s="7"/>
    </row>
    <row r="94" spans="1:5" ht="15.75">
      <c r="A94" s="14" t="s">
        <v>487</v>
      </c>
      <c r="B94" s="6"/>
      <c r="C94" s="7">
        <v>0</v>
      </c>
      <c r="D94" s="7"/>
      <c r="E94" s="7"/>
    </row>
    <row r="95" spans="1:5" ht="15.75">
      <c r="A95" s="14" t="s">
        <v>488</v>
      </c>
      <c r="B95" s="6"/>
      <c r="C95" s="7">
        <v>0</v>
      </c>
      <c r="D95" s="7"/>
      <c r="E95" s="7"/>
    </row>
    <row r="96" spans="1:5" ht="15.75">
      <c r="A96" s="14" t="s">
        <v>272</v>
      </c>
      <c r="B96" s="6"/>
      <c r="C96" s="7"/>
      <c r="D96" s="7"/>
      <c r="E96" s="7"/>
    </row>
    <row r="97" spans="1:5" ht="15.75">
      <c r="A97" s="14" t="s">
        <v>679</v>
      </c>
      <c r="B97" s="6"/>
      <c r="C97" s="7">
        <v>10765</v>
      </c>
      <c r="D97" s="7"/>
      <c r="E97" s="7"/>
    </row>
    <row r="98" spans="1:5" ht="15.75">
      <c r="A98" s="46" t="s">
        <v>490</v>
      </c>
      <c r="B98" s="45"/>
      <c r="C98" s="7">
        <v>7356459</v>
      </c>
      <c r="D98" s="7"/>
      <c r="E98" s="7"/>
    </row>
    <row r="99" spans="1:5" ht="15.75">
      <c r="A99" s="14" t="s">
        <v>491</v>
      </c>
      <c r="B99" s="15"/>
      <c r="C99" s="7">
        <v>0</v>
      </c>
      <c r="D99" s="7"/>
      <c r="E99" s="7"/>
    </row>
    <row r="100" spans="1:5" ht="15.75">
      <c r="A100" s="14" t="s">
        <v>492</v>
      </c>
      <c r="B100" s="15"/>
      <c r="C100" s="7">
        <v>34964913</v>
      </c>
      <c r="D100" s="7"/>
      <c r="E100" s="7"/>
    </row>
    <row r="101" spans="1:5" ht="15.75">
      <c r="A101" s="71" t="s">
        <v>275</v>
      </c>
      <c r="B101" s="72"/>
      <c r="C101" s="7"/>
      <c r="D101" s="7"/>
      <c r="E101" s="7"/>
    </row>
    <row r="102" spans="1:5" ht="15.75">
      <c r="A102" s="50" t="s">
        <v>276</v>
      </c>
      <c r="B102" s="51"/>
      <c r="C102" s="7"/>
      <c r="D102" s="8"/>
      <c r="E102" s="7">
        <f>SUM(D103:D107)</f>
        <v>1201540915</v>
      </c>
    </row>
    <row r="103" spans="1:5" ht="15.75">
      <c r="A103" s="52" t="s">
        <v>216</v>
      </c>
      <c r="B103" s="53"/>
      <c r="C103" s="7"/>
      <c r="D103" s="8">
        <v>9950801</v>
      </c>
      <c r="E103" s="8"/>
    </row>
    <row r="104" spans="1:5" ht="15.75">
      <c r="A104" s="52" t="s">
        <v>217</v>
      </c>
      <c r="B104" s="53"/>
      <c r="C104" s="7"/>
      <c r="D104" s="8">
        <v>411737843</v>
      </c>
      <c r="E104" s="8"/>
    </row>
    <row r="105" spans="1:5" ht="15.75">
      <c r="A105" s="52" t="s">
        <v>218</v>
      </c>
      <c r="B105" s="53"/>
      <c r="C105" s="7"/>
      <c r="D105" s="7">
        <v>681002712</v>
      </c>
      <c r="E105" s="7"/>
    </row>
    <row r="106" spans="1:5" ht="15.75">
      <c r="A106" s="50" t="s">
        <v>219</v>
      </c>
      <c r="B106" s="51"/>
      <c r="C106" s="7"/>
      <c r="D106" s="7">
        <v>98599559</v>
      </c>
      <c r="E106" s="7"/>
    </row>
    <row r="107" spans="1:5" ht="15.75">
      <c r="A107" s="50" t="s">
        <v>277</v>
      </c>
      <c r="B107" s="51"/>
      <c r="C107" s="7"/>
      <c r="D107" s="7">
        <v>250000</v>
      </c>
      <c r="E107" s="7"/>
    </row>
    <row r="108" spans="1:5" ht="16.5" thickBot="1">
      <c r="A108" s="76" t="s">
        <v>278</v>
      </c>
      <c r="B108" s="77"/>
      <c r="C108" s="17"/>
      <c r="D108" s="18"/>
      <c r="E108" s="18">
        <f>SUM(E53+E102)</f>
        <v>1566045854</v>
      </c>
    </row>
    <row r="109" spans="1:5" ht="15.75">
      <c r="A109" s="19"/>
      <c r="B109" s="19"/>
      <c r="C109" s="20"/>
      <c r="D109" s="20"/>
      <c r="E109" s="20"/>
    </row>
  </sheetData>
  <mergeCells count="89">
    <mergeCell ref="A6:B6"/>
    <mergeCell ref="A7:B7"/>
    <mergeCell ref="A8:B8"/>
    <mergeCell ref="A9:B9"/>
    <mergeCell ref="A1:E1"/>
    <mergeCell ref="A2:E2"/>
    <mergeCell ref="A3:E3"/>
    <mergeCell ref="A4:B5"/>
    <mergeCell ref="C4:E4"/>
    <mergeCell ref="A10:B10"/>
    <mergeCell ref="A11:B11"/>
    <mergeCell ref="A12:B12"/>
    <mergeCell ref="A13:B13"/>
    <mergeCell ref="A16:B16"/>
    <mergeCell ref="A23:B23"/>
    <mergeCell ref="A24:B24"/>
    <mergeCell ref="A25:B25"/>
    <mergeCell ref="A19:B19"/>
    <mergeCell ref="A22:B22"/>
    <mergeCell ref="A26:B26"/>
    <mergeCell ref="A27:B27"/>
    <mergeCell ref="A28:B28"/>
    <mergeCell ref="A29:B29"/>
    <mergeCell ref="A30:B30"/>
    <mergeCell ref="A31:B31"/>
    <mergeCell ref="A32:B32"/>
    <mergeCell ref="A34:B34"/>
    <mergeCell ref="A33:B33"/>
    <mergeCell ref="A35:B35"/>
    <mergeCell ref="A36:B36"/>
    <mergeCell ref="A37:B37"/>
    <mergeCell ref="A38:B38"/>
    <mergeCell ref="A39:B39"/>
    <mergeCell ref="A41:B41"/>
    <mergeCell ref="A42:B42"/>
    <mergeCell ref="A43:B43"/>
    <mergeCell ref="A40:B40"/>
    <mergeCell ref="A44:B44"/>
    <mergeCell ref="A51:B51"/>
    <mergeCell ref="A52:B52"/>
    <mergeCell ref="A53:B53"/>
    <mergeCell ref="A45:B45"/>
    <mergeCell ref="A46:B46"/>
    <mergeCell ref="A47:B47"/>
    <mergeCell ref="A48:B48"/>
    <mergeCell ref="A49:B49"/>
    <mergeCell ref="A50:B50"/>
    <mergeCell ref="A54:B54"/>
    <mergeCell ref="A55:B55"/>
    <mergeCell ref="A56:B56"/>
    <mergeCell ref="A58:B58"/>
    <mergeCell ref="A57:B57"/>
    <mergeCell ref="A59:B59"/>
    <mergeCell ref="A60:B60"/>
    <mergeCell ref="A66:B66"/>
    <mergeCell ref="A67:B67"/>
    <mergeCell ref="A68:B68"/>
    <mergeCell ref="A72:B72"/>
    <mergeCell ref="A73:B73"/>
    <mergeCell ref="A74:B74"/>
    <mergeCell ref="A69:B69"/>
    <mergeCell ref="A70:B70"/>
    <mergeCell ref="A71:B71"/>
    <mergeCell ref="A75:B75"/>
    <mergeCell ref="A76:B76"/>
    <mergeCell ref="A77:B77"/>
    <mergeCell ref="A78:B78"/>
    <mergeCell ref="A79:B79"/>
    <mergeCell ref="A80:B80"/>
    <mergeCell ref="A81:B81"/>
    <mergeCell ref="A82:B82"/>
    <mergeCell ref="A103:B103"/>
    <mergeCell ref="A83:B83"/>
    <mergeCell ref="A84:B84"/>
    <mergeCell ref="A85:B85"/>
    <mergeCell ref="A86:B86"/>
    <mergeCell ref="A101:B101"/>
    <mergeCell ref="A88:B88"/>
    <mergeCell ref="A98:B98"/>
    <mergeCell ref="A14:B14"/>
    <mergeCell ref="A15:B15"/>
    <mergeCell ref="A108:B108"/>
    <mergeCell ref="A104:B104"/>
    <mergeCell ref="A105:B105"/>
    <mergeCell ref="A106:B106"/>
    <mergeCell ref="A107:B107"/>
    <mergeCell ref="A87:B87"/>
    <mergeCell ref="A93:B93"/>
    <mergeCell ref="A102:B10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B1">
      <selection activeCell="D32" sqref="D32"/>
    </sheetView>
  </sheetViews>
  <sheetFormatPr defaultColWidth="9.00390625" defaultRowHeight="16.5"/>
  <cols>
    <col min="1" max="1" width="30.625" style="1" customWidth="1"/>
    <col min="2" max="2" width="25.625" style="1" customWidth="1"/>
    <col min="3" max="3" width="30.625" style="1" customWidth="1"/>
    <col min="4" max="4" width="25.625" style="1" customWidth="1"/>
    <col min="5" max="16384" width="9.00390625" style="1" customWidth="1"/>
  </cols>
  <sheetData>
    <row r="1" spans="1:4" ht="21.75" customHeight="1">
      <c r="A1" s="54" t="s">
        <v>618</v>
      </c>
      <c r="B1" s="55"/>
      <c r="C1" s="55"/>
      <c r="D1" s="55"/>
    </row>
    <row r="2" spans="1:4" ht="24" customHeight="1">
      <c r="A2" s="56" t="s">
        <v>619</v>
      </c>
      <c r="B2" s="57"/>
      <c r="C2" s="57"/>
      <c r="D2" s="57"/>
    </row>
    <row r="3" spans="1:4" ht="17.25" thickBot="1">
      <c r="A3" s="2" t="s">
        <v>620</v>
      </c>
      <c r="B3" s="80" t="s">
        <v>680</v>
      </c>
      <c r="C3" s="81"/>
      <c r="D3" s="2" t="s">
        <v>621</v>
      </c>
    </row>
    <row r="4" spans="1:4" ht="21" customHeight="1" thickBot="1">
      <c r="A4" s="21" t="s">
        <v>622</v>
      </c>
      <c r="B4" s="22" t="s">
        <v>623</v>
      </c>
      <c r="C4" s="4" t="s">
        <v>624</v>
      </c>
      <c r="D4" s="3" t="s">
        <v>623</v>
      </c>
    </row>
    <row r="5" spans="1:4" ht="15.75" customHeight="1">
      <c r="A5" s="23" t="s">
        <v>625</v>
      </c>
      <c r="B5" s="24">
        <v>9950801</v>
      </c>
      <c r="C5" s="25" t="s">
        <v>626</v>
      </c>
      <c r="D5" s="26">
        <v>51904471</v>
      </c>
    </row>
    <row r="6" spans="1:4" ht="15.75" customHeight="1">
      <c r="A6" s="23" t="s">
        <v>627</v>
      </c>
      <c r="B6" s="27">
        <v>14756620</v>
      </c>
      <c r="C6" s="25" t="s">
        <v>628</v>
      </c>
      <c r="D6" s="28">
        <v>47346421</v>
      </c>
    </row>
    <row r="7" spans="1:4" ht="15.75" customHeight="1">
      <c r="A7" s="23" t="s">
        <v>629</v>
      </c>
      <c r="B7" s="27">
        <v>44362400</v>
      </c>
      <c r="C7" s="25" t="s">
        <v>630</v>
      </c>
      <c r="D7" s="28">
        <v>0</v>
      </c>
    </row>
    <row r="8" spans="1:4" ht="15.75" customHeight="1">
      <c r="A8" s="23" t="s">
        <v>631</v>
      </c>
      <c r="B8" s="27">
        <v>271090600</v>
      </c>
      <c r="C8" s="25" t="s">
        <v>632</v>
      </c>
      <c r="D8" s="28">
        <v>14756620</v>
      </c>
    </row>
    <row r="9" spans="1:4" ht="15.75" customHeight="1">
      <c r="A9" s="23" t="s">
        <v>633</v>
      </c>
      <c r="B9" s="27">
        <v>241080270</v>
      </c>
      <c r="C9" s="25" t="s">
        <v>634</v>
      </c>
      <c r="D9" s="28">
        <v>315453000</v>
      </c>
    </row>
    <row r="10" spans="1:4" ht="15.75" customHeight="1">
      <c r="A10" s="23" t="s">
        <v>635</v>
      </c>
      <c r="B10" s="27">
        <v>4566635</v>
      </c>
      <c r="C10" s="25"/>
      <c r="D10" s="28"/>
    </row>
    <row r="11" spans="1:4" ht="15.75" customHeight="1">
      <c r="A11" s="23" t="s">
        <v>636</v>
      </c>
      <c r="B11" s="27">
        <v>47346421</v>
      </c>
      <c r="C11" s="25" t="s">
        <v>637</v>
      </c>
      <c r="D11" s="28">
        <f>SUM(D13:D16)</f>
        <v>241080270</v>
      </c>
    </row>
    <row r="12" spans="1:4" ht="15.75" customHeight="1">
      <c r="A12" s="23" t="s">
        <v>638</v>
      </c>
      <c r="B12" s="27">
        <v>0</v>
      </c>
      <c r="C12" s="25"/>
      <c r="D12" s="28"/>
    </row>
    <row r="13" spans="1:4" ht="15.75" customHeight="1">
      <c r="A13" s="23" t="s">
        <v>639</v>
      </c>
      <c r="B13" s="27">
        <v>411737843</v>
      </c>
      <c r="C13" s="29" t="s">
        <v>640</v>
      </c>
      <c r="D13" s="28">
        <v>11293285</v>
      </c>
    </row>
    <row r="14" spans="1:4" ht="15.75" customHeight="1">
      <c r="A14" s="23" t="s">
        <v>641</v>
      </c>
      <c r="B14" s="27">
        <v>681002712</v>
      </c>
      <c r="C14" s="29" t="s">
        <v>642</v>
      </c>
      <c r="D14" s="28">
        <v>218305297</v>
      </c>
    </row>
    <row r="15" spans="1:4" ht="15.75" customHeight="1">
      <c r="A15" s="23" t="s">
        <v>643</v>
      </c>
      <c r="B15" s="27">
        <v>98599559</v>
      </c>
      <c r="C15" s="29" t="s">
        <v>644</v>
      </c>
      <c r="D15" s="28">
        <v>2877773</v>
      </c>
    </row>
    <row r="16" spans="1:4" ht="15.75" customHeight="1">
      <c r="A16" s="23" t="s">
        <v>645</v>
      </c>
      <c r="B16" s="27">
        <v>250000</v>
      </c>
      <c r="C16" s="29" t="s">
        <v>646</v>
      </c>
      <c r="D16" s="28">
        <v>8603915</v>
      </c>
    </row>
    <row r="17" spans="1:4" ht="15.75" customHeight="1">
      <c r="A17" s="23"/>
      <c r="B17" s="27"/>
      <c r="C17" s="23" t="s">
        <v>647</v>
      </c>
      <c r="D17" s="28">
        <v>4566635</v>
      </c>
    </row>
    <row r="18" spans="1:4" ht="15.75" customHeight="1">
      <c r="A18" s="23" t="s">
        <v>648</v>
      </c>
      <c r="B18" s="27"/>
      <c r="C18" s="25" t="s">
        <v>649</v>
      </c>
      <c r="D18" s="28">
        <v>411737843</v>
      </c>
    </row>
    <row r="19" spans="1:4" ht="15.75" customHeight="1">
      <c r="A19" s="23" t="s">
        <v>650</v>
      </c>
      <c r="B19" s="27">
        <v>1224700</v>
      </c>
      <c r="C19" s="25" t="s">
        <v>651</v>
      </c>
      <c r="D19" s="28">
        <v>0</v>
      </c>
    </row>
    <row r="20" spans="1:4" ht="15.75" customHeight="1">
      <c r="A20" s="23" t="s">
        <v>652</v>
      </c>
      <c r="B20" s="27">
        <v>62657523</v>
      </c>
      <c r="C20" s="25" t="s">
        <v>653</v>
      </c>
      <c r="D20" s="28">
        <v>20006649</v>
      </c>
    </row>
    <row r="21" spans="1:4" ht="15.75" customHeight="1">
      <c r="A21" s="23" t="s">
        <v>654</v>
      </c>
      <c r="B21" s="27">
        <v>800</v>
      </c>
      <c r="C21" s="25" t="s">
        <v>655</v>
      </c>
      <c r="D21" s="28">
        <v>793846719</v>
      </c>
    </row>
    <row r="22" spans="1:4" ht="15.75" customHeight="1">
      <c r="A22" s="23" t="s">
        <v>656</v>
      </c>
      <c r="B22" s="27">
        <v>38183586</v>
      </c>
      <c r="C22" s="25" t="s">
        <v>657</v>
      </c>
      <c r="D22" s="28">
        <v>1214626711</v>
      </c>
    </row>
    <row r="23" spans="1:4" ht="15.75" customHeight="1">
      <c r="A23" s="23" t="s">
        <v>658</v>
      </c>
      <c r="B23" s="27">
        <v>793846719</v>
      </c>
      <c r="C23" s="25" t="s">
        <v>659</v>
      </c>
      <c r="D23" s="28">
        <v>0</v>
      </c>
    </row>
    <row r="24" spans="1:4" ht="15.75" customHeight="1">
      <c r="A24" s="23" t="s">
        <v>660</v>
      </c>
      <c r="B24" s="27">
        <f>SUM(B25:B30)</f>
        <v>533768569</v>
      </c>
      <c r="C24" s="25" t="s">
        <v>661</v>
      </c>
      <c r="D24" s="28">
        <v>132075059</v>
      </c>
    </row>
    <row r="25" spans="1:4" ht="15.75" customHeight="1">
      <c r="A25" s="23" t="s">
        <v>662</v>
      </c>
      <c r="B25" s="27">
        <v>16604074</v>
      </c>
      <c r="C25" s="25" t="s">
        <v>663</v>
      </c>
      <c r="D25" s="28">
        <v>7024560</v>
      </c>
    </row>
    <row r="26" spans="1:4" ht="15.75" customHeight="1">
      <c r="A26" s="23" t="s">
        <v>664</v>
      </c>
      <c r="B26" s="27">
        <v>2196610</v>
      </c>
      <c r="C26" s="25" t="s">
        <v>665</v>
      </c>
      <c r="D26" s="28">
        <v>800</v>
      </c>
    </row>
    <row r="27" spans="1:4" ht="15.75" customHeight="1">
      <c r="A27" s="30" t="s">
        <v>666</v>
      </c>
      <c r="B27" s="27">
        <v>155695650</v>
      </c>
      <c r="C27" s="29"/>
      <c r="D27" s="28"/>
    </row>
    <row r="28" spans="1:4" ht="15.75" customHeight="1">
      <c r="A28" s="23" t="s">
        <v>667</v>
      </c>
      <c r="B28" s="27">
        <v>10046360</v>
      </c>
      <c r="C28" s="29"/>
      <c r="D28" s="28"/>
    </row>
    <row r="29" spans="1:4" ht="15.75" customHeight="1">
      <c r="A29" s="23" t="s">
        <v>668</v>
      </c>
      <c r="B29" s="27">
        <v>2441117</v>
      </c>
      <c r="C29" s="29"/>
      <c r="D29" s="28"/>
    </row>
    <row r="30" spans="1:4" ht="15.75" customHeight="1">
      <c r="A30" s="23" t="s">
        <v>669</v>
      </c>
      <c r="B30" s="27">
        <v>346784758</v>
      </c>
      <c r="C30" s="29"/>
      <c r="D30" s="28"/>
    </row>
    <row r="31" spans="1:4" ht="15.75" customHeight="1" thickBot="1">
      <c r="A31" s="31"/>
      <c r="B31" s="43"/>
      <c r="C31" s="32"/>
      <c r="D31" s="33"/>
    </row>
    <row r="32" spans="1:4" ht="16.5" thickBot="1">
      <c r="A32" s="34" t="s">
        <v>101</v>
      </c>
      <c r="B32" s="35">
        <f>SUM(B5:B24)</f>
        <v>3254425758</v>
      </c>
      <c r="C32" s="36"/>
      <c r="D32" s="35">
        <f>SUM(D18:D26)+D11+D17+SUM(D5:D9)</f>
        <v>3254425758</v>
      </c>
    </row>
    <row r="33" ht="16.5" thickBot="1">
      <c r="A33" s="37"/>
    </row>
    <row r="34" spans="1:4" ht="15.75">
      <c r="A34" s="38" t="s">
        <v>670</v>
      </c>
      <c r="B34" s="39"/>
      <c r="C34" s="39"/>
      <c r="D34" s="40"/>
    </row>
    <row r="35" spans="1:4" ht="16.5" thickBot="1">
      <c r="A35" s="78" t="s">
        <v>671</v>
      </c>
      <c r="B35" s="79"/>
      <c r="C35" s="41"/>
      <c r="D35" s="42"/>
    </row>
  </sheetData>
  <mergeCells count="4">
    <mergeCell ref="A1:D1"/>
    <mergeCell ref="A2:D2"/>
    <mergeCell ref="A35:B35"/>
    <mergeCell ref="B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10"/>
  <sheetViews>
    <sheetView workbookViewId="0" topLeftCell="C1">
      <selection activeCell="E53" sqref="E53"/>
    </sheetView>
  </sheetViews>
  <sheetFormatPr defaultColWidth="9.00390625" defaultRowHeight="16.5"/>
  <cols>
    <col min="1" max="1" width="9.00390625" style="1" customWidth="1"/>
    <col min="2" max="2" width="29.875" style="1" customWidth="1"/>
    <col min="3" max="3" width="20.625" style="1" customWidth="1"/>
    <col min="4" max="4" width="25.625" style="1" customWidth="1"/>
    <col min="5" max="5" width="20.625" style="1" customWidth="1"/>
    <col min="6" max="16384" width="9.00390625" style="1" customWidth="1"/>
  </cols>
  <sheetData>
    <row r="1" spans="1:5" ht="25.5">
      <c r="A1" s="54" t="s">
        <v>0</v>
      </c>
      <c r="B1" s="55"/>
      <c r="C1" s="55"/>
      <c r="D1" s="55"/>
      <c r="E1" s="55"/>
    </row>
    <row r="2" spans="1:5" ht="27.75">
      <c r="A2" s="56" t="s">
        <v>1</v>
      </c>
      <c r="B2" s="57"/>
      <c r="C2" s="57"/>
      <c r="D2" s="57"/>
      <c r="E2" s="57"/>
    </row>
    <row r="3" spans="1:5" ht="17.25" thickBot="1">
      <c r="A3" s="58" t="s">
        <v>687</v>
      </c>
      <c r="B3" s="58"/>
      <c r="C3" s="58"/>
      <c r="D3" s="58"/>
      <c r="E3" s="58"/>
    </row>
    <row r="4" spans="1:5" ht="19.5" thickBot="1">
      <c r="A4" s="59" t="s">
        <v>2</v>
      </c>
      <c r="B4" s="60"/>
      <c r="C4" s="63" t="s">
        <v>3</v>
      </c>
      <c r="D4" s="64"/>
      <c r="E4" s="65"/>
    </row>
    <row r="5" spans="1:5" ht="20.25" thickBot="1">
      <c r="A5" s="61"/>
      <c r="B5" s="62"/>
      <c r="C5" s="3" t="s">
        <v>4</v>
      </c>
      <c r="D5" s="4" t="s">
        <v>5</v>
      </c>
      <c r="E5" s="4" t="s">
        <v>6</v>
      </c>
    </row>
    <row r="6" spans="1:5" ht="15.75">
      <c r="A6" s="48" t="s">
        <v>7</v>
      </c>
      <c r="B6" s="49"/>
      <c r="C6" s="5"/>
      <c r="D6" s="5"/>
      <c r="E6" s="5"/>
    </row>
    <row r="7" spans="1:5" ht="15.75">
      <c r="A7" s="50" t="s">
        <v>496</v>
      </c>
      <c r="B7" s="51"/>
      <c r="C7" s="7"/>
      <c r="D7" s="7"/>
      <c r="E7" s="7">
        <f>SUM(D8:D12)</f>
        <v>1201540915</v>
      </c>
    </row>
    <row r="8" spans="1:5" ht="15.75">
      <c r="A8" s="52" t="s">
        <v>497</v>
      </c>
      <c r="B8" s="53"/>
      <c r="C8" s="8"/>
      <c r="D8" s="9">
        <v>9950801</v>
      </c>
      <c r="E8" s="8"/>
    </row>
    <row r="9" spans="1:5" ht="15.75">
      <c r="A9" s="52" t="s">
        <v>498</v>
      </c>
      <c r="B9" s="53"/>
      <c r="C9" s="8"/>
      <c r="D9" s="9">
        <v>411737843</v>
      </c>
      <c r="E9" s="8"/>
    </row>
    <row r="10" spans="1:5" ht="15.75">
      <c r="A10" s="52" t="s">
        <v>499</v>
      </c>
      <c r="B10" s="53"/>
      <c r="C10" s="7"/>
      <c r="D10" s="7">
        <v>681002712</v>
      </c>
      <c r="E10" s="7"/>
    </row>
    <row r="11" spans="1:5" ht="15.75">
      <c r="A11" s="50" t="s">
        <v>500</v>
      </c>
      <c r="B11" s="51"/>
      <c r="C11" s="7"/>
      <c r="D11" s="7">
        <v>98599559</v>
      </c>
      <c r="E11" s="7"/>
    </row>
    <row r="12" spans="1:5" ht="15.75">
      <c r="A12" s="50" t="s">
        <v>501</v>
      </c>
      <c r="B12" s="51"/>
      <c r="C12" s="7"/>
      <c r="D12" s="7">
        <v>250000</v>
      </c>
      <c r="E12" s="7"/>
    </row>
    <row r="13" spans="1:5" ht="15.75">
      <c r="A13" s="50" t="s">
        <v>502</v>
      </c>
      <c r="B13" s="51"/>
      <c r="C13" s="7"/>
      <c r="D13" s="7"/>
      <c r="E13" s="7">
        <f>SUM(D16+D23+D26+D29+D36+D35+D42+D39+D45+D47)</f>
        <v>50252588</v>
      </c>
    </row>
    <row r="14" spans="1:5" ht="15.75">
      <c r="A14" s="47" t="s">
        <v>503</v>
      </c>
      <c r="B14" s="75"/>
      <c r="C14" s="7"/>
      <c r="D14" s="7">
        <f>D15</f>
        <v>0</v>
      </c>
      <c r="E14" s="7"/>
    </row>
    <row r="15" spans="1:5" ht="15.75">
      <c r="A15" s="47" t="s">
        <v>504</v>
      </c>
      <c r="B15" s="75"/>
      <c r="C15" s="7"/>
      <c r="D15" s="7">
        <v>0</v>
      </c>
      <c r="E15" s="7"/>
    </row>
    <row r="16" spans="1:5" ht="15.75">
      <c r="A16" s="50" t="s">
        <v>505</v>
      </c>
      <c r="B16" s="51"/>
      <c r="C16" s="7"/>
      <c r="D16" s="7">
        <f>SUM(C17:C22)</f>
        <v>12000</v>
      </c>
      <c r="E16" s="7"/>
    </row>
    <row r="17" spans="1:5" ht="15.75">
      <c r="A17" s="10" t="s">
        <v>506</v>
      </c>
      <c r="B17" s="6"/>
      <c r="C17" s="7">
        <v>5000</v>
      </c>
      <c r="D17" s="7"/>
      <c r="E17" s="7"/>
    </row>
    <row r="18" spans="1:5" ht="15.75">
      <c r="A18" s="10" t="s">
        <v>509</v>
      </c>
      <c r="B18" s="6"/>
      <c r="C18" s="7">
        <v>2000</v>
      </c>
      <c r="D18" s="7"/>
      <c r="E18" s="7"/>
    </row>
    <row r="19" spans="1:5" ht="15.75">
      <c r="A19" s="50" t="s">
        <v>508</v>
      </c>
      <c r="B19" s="51"/>
      <c r="C19" s="7">
        <v>0</v>
      </c>
      <c r="D19" s="7"/>
      <c r="E19" s="7"/>
    </row>
    <row r="20" spans="1:5" ht="15.75">
      <c r="A20" s="10" t="s">
        <v>681</v>
      </c>
      <c r="B20" s="6"/>
      <c r="C20" s="7">
        <v>5000</v>
      </c>
      <c r="D20" s="7"/>
      <c r="E20" s="7"/>
    </row>
    <row r="21" spans="1:5" ht="15.75">
      <c r="A21" s="10" t="s">
        <v>510</v>
      </c>
      <c r="B21" s="6"/>
      <c r="C21" s="7">
        <v>0</v>
      </c>
      <c r="D21" s="7"/>
      <c r="E21" s="7"/>
    </row>
    <row r="22" spans="1:5" ht="15.75">
      <c r="A22" s="50" t="s">
        <v>511</v>
      </c>
      <c r="B22" s="51"/>
      <c r="C22" s="7">
        <v>0</v>
      </c>
      <c r="D22" s="7"/>
      <c r="E22" s="7"/>
    </row>
    <row r="23" spans="1:5" ht="15.75">
      <c r="A23" s="50" t="s">
        <v>512</v>
      </c>
      <c r="B23" s="51"/>
      <c r="C23" s="7"/>
      <c r="D23" s="7">
        <f>SUM(C24-C25)</f>
        <v>1224525</v>
      </c>
      <c r="E23" s="7"/>
    </row>
    <row r="24" spans="1:5" ht="15.75">
      <c r="A24" s="50" t="s">
        <v>513</v>
      </c>
      <c r="B24" s="51"/>
      <c r="C24" s="7">
        <v>2898966</v>
      </c>
      <c r="D24" s="7"/>
      <c r="E24" s="7"/>
    </row>
    <row r="25" spans="1:5" ht="15.75">
      <c r="A25" s="50" t="s">
        <v>514</v>
      </c>
      <c r="B25" s="51"/>
      <c r="C25" s="7">
        <v>1674441</v>
      </c>
      <c r="D25" s="7"/>
      <c r="E25" s="7"/>
    </row>
    <row r="26" spans="1:5" ht="15.75">
      <c r="A26" s="50" t="s">
        <v>515</v>
      </c>
      <c r="B26" s="51"/>
      <c r="C26" s="7"/>
      <c r="D26" s="7">
        <f>SUM(C27-C28)</f>
        <v>2010400</v>
      </c>
      <c r="E26" s="7"/>
    </row>
    <row r="27" spans="1:5" ht="15.75">
      <c r="A27" s="50" t="s">
        <v>513</v>
      </c>
      <c r="B27" s="51"/>
      <c r="C27" s="7">
        <v>2010400</v>
      </c>
      <c r="D27" s="7"/>
      <c r="E27" s="7"/>
    </row>
    <row r="28" spans="1:5" ht="15.75">
      <c r="A28" s="50" t="s">
        <v>514</v>
      </c>
      <c r="B28" s="51"/>
      <c r="C28" s="7">
        <v>0</v>
      </c>
      <c r="D28" s="7"/>
      <c r="E28" s="7"/>
    </row>
    <row r="29" spans="1:5" ht="15.75">
      <c r="A29" s="50" t="s">
        <v>516</v>
      </c>
      <c r="B29" s="51"/>
      <c r="C29" s="7"/>
      <c r="D29" s="7">
        <f>SUM(C30:C34)</f>
        <v>13266551</v>
      </c>
      <c r="E29" s="7"/>
    </row>
    <row r="30" spans="1:5" ht="15.75">
      <c r="A30" s="66" t="s">
        <v>517</v>
      </c>
      <c r="B30" s="67"/>
      <c r="C30" s="7">
        <v>2771241</v>
      </c>
      <c r="D30" s="7"/>
      <c r="E30" s="7"/>
    </row>
    <row r="31" spans="1:5" ht="15.75">
      <c r="A31" s="50" t="s">
        <v>518</v>
      </c>
      <c r="B31" s="51"/>
      <c r="C31" s="7">
        <v>7825989</v>
      </c>
      <c r="D31" s="7"/>
      <c r="E31" s="7"/>
    </row>
    <row r="32" spans="1:5" ht="15.75">
      <c r="A32" s="50" t="s">
        <v>519</v>
      </c>
      <c r="B32" s="51"/>
      <c r="C32" s="7">
        <v>27942</v>
      </c>
      <c r="D32" s="7"/>
      <c r="E32" s="11"/>
    </row>
    <row r="33" spans="1:5" ht="15.75">
      <c r="A33" s="50" t="s">
        <v>520</v>
      </c>
      <c r="B33" s="51"/>
      <c r="C33" s="7">
        <v>731893</v>
      </c>
      <c r="D33" s="7"/>
      <c r="E33" s="11"/>
    </row>
    <row r="34" spans="1:5" ht="15.75">
      <c r="A34" s="66" t="s">
        <v>521</v>
      </c>
      <c r="B34" s="67"/>
      <c r="C34" s="7">
        <v>1909486</v>
      </c>
      <c r="D34" s="7"/>
      <c r="E34" s="11"/>
    </row>
    <row r="35" spans="1:5" ht="15.75">
      <c r="A35" s="50" t="s">
        <v>522</v>
      </c>
      <c r="B35" s="51"/>
      <c r="C35" s="7"/>
      <c r="D35" s="7">
        <v>36633870</v>
      </c>
      <c r="E35" s="11"/>
    </row>
    <row r="36" spans="1:5" ht="15.75">
      <c r="A36" s="50" t="s">
        <v>523</v>
      </c>
      <c r="B36" s="51"/>
      <c r="C36" s="7"/>
      <c r="D36" s="7">
        <f>C37-C38</f>
        <v>1929080</v>
      </c>
      <c r="E36" s="11"/>
    </row>
    <row r="37" spans="1:5" ht="15.75">
      <c r="A37" s="66" t="s">
        <v>524</v>
      </c>
      <c r="B37" s="67"/>
      <c r="C37" s="7">
        <v>53010575</v>
      </c>
      <c r="D37" s="7"/>
      <c r="E37" s="11"/>
    </row>
    <row r="38" spans="1:5" ht="15.75">
      <c r="A38" s="50" t="s">
        <v>525</v>
      </c>
      <c r="B38" s="51"/>
      <c r="C38" s="8">
        <v>51081495</v>
      </c>
      <c r="D38" s="9"/>
      <c r="E38" s="8"/>
    </row>
    <row r="39" spans="1:5" ht="15.75">
      <c r="A39" s="50" t="s">
        <v>526</v>
      </c>
      <c r="B39" s="51"/>
      <c r="C39" s="7"/>
      <c r="D39" s="7">
        <f>C40-C41</f>
        <v>0</v>
      </c>
      <c r="E39" s="7"/>
    </row>
    <row r="40" spans="1:5" ht="15.75">
      <c r="A40" s="66" t="s">
        <v>527</v>
      </c>
      <c r="B40" s="67"/>
      <c r="C40" s="7"/>
      <c r="D40" s="8"/>
      <c r="E40" s="7"/>
    </row>
    <row r="41" spans="1:5" ht="15.75">
      <c r="A41" s="50" t="s">
        <v>528</v>
      </c>
      <c r="B41" s="51"/>
      <c r="C41" s="44">
        <v>0</v>
      </c>
      <c r="D41" s="8"/>
      <c r="E41" s="7"/>
    </row>
    <row r="42" spans="1:5" ht="15.75">
      <c r="A42" s="50" t="s">
        <v>529</v>
      </c>
      <c r="B42" s="51"/>
      <c r="C42" s="7"/>
      <c r="D42" s="8">
        <f>C43-C44</f>
        <v>-4823838</v>
      </c>
      <c r="E42" s="7"/>
    </row>
    <row r="43" spans="1:5" ht="15.75">
      <c r="A43" s="66" t="s">
        <v>524</v>
      </c>
      <c r="B43" s="67"/>
      <c r="C43" s="7"/>
      <c r="D43" s="8"/>
      <c r="E43" s="7"/>
    </row>
    <row r="44" spans="1:5" ht="15.75">
      <c r="A44" s="50" t="s">
        <v>528</v>
      </c>
      <c r="B44" s="51"/>
      <c r="C44" s="7">
        <v>4823838</v>
      </c>
      <c r="D44" s="8"/>
      <c r="E44" s="7"/>
    </row>
    <row r="45" spans="1:5" ht="15.75">
      <c r="A45" s="71" t="s">
        <v>530</v>
      </c>
      <c r="B45" s="72"/>
      <c r="C45" s="7"/>
      <c r="D45" s="7">
        <v>0</v>
      </c>
      <c r="E45" s="7"/>
    </row>
    <row r="46" spans="1:5" ht="15.75">
      <c r="A46" s="71" t="s">
        <v>531</v>
      </c>
      <c r="B46" s="73"/>
      <c r="C46" s="7">
        <v>0</v>
      </c>
      <c r="D46" s="7"/>
      <c r="E46" s="7"/>
    </row>
    <row r="47" spans="1:5" ht="15.75">
      <c r="A47" s="71" t="s">
        <v>532</v>
      </c>
      <c r="B47" s="72"/>
      <c r="C47" s="7"/>
      <c r="D47" s="7">
        <f>SUM(C48:C50)</f>
        <v>0</v>
      </c>
      <c r="E47" s="7"/>
    </row>
    <row r="48" spans="1:5" ht="15.75">
      <c r="A48" s="71" t="s">
        <v>533</v>
      </c>
      <c r="B48" s="73"/>
      <c r="C48" s="7">
        <v>0</v>
      </c>
      <c r="D48" s="7"/>
      <c r="E48" s="7"/>
    </row>
    <row r="49" spans="1:5" ht="15.75">
      <c r="A49" s="71" t="s">
        <v>534</v>
      </c>
      <c r="B49" s="73"/>
      <c r="C49" s="7">
        <v>0</v>
      </c>
      <c r="D49" s="7"/>
      <c r="E49" s="7"/>
    </row>
    <row r="50" spans="1:5" ht="15.75">
      <c r="A50" s="71" t="s">
        <v>535</v>
      </c>
      <c r="B50" s="73"/>
      <c r="C50" s="7">
        <v>0</v>
      </c>
      <c r="D50" s="7"/>
      <c r="E50" s="7"/>
    </row>
    <row r="51" spans="1:5" ht="15.75">
      <c r="A51" s="68" t="s">
        <v>536</v>
      </c>
      <c r="B51" s="69"/>
      <c r="C51" s="7" t="s">
        <v>537</v>
      </c>
      <c r="D51" s="7"/>
      <c r="E51" s="7">
        <f>SUM(E7+E13)</f>
        <v>1251793503</v>
      </c>
    </row>
    <row r="52" spans="1:5" ht="15.75">
      <c r="A52" s="70" t="s">
        <v>538</v>
      </c>
      <c r="B52" s="51"/>
      <c r="C52" s="7"/>
      <c r="D52" s="7"/>
      <c r="E52" s="7"/>
    </row>
    <row r="53" spans="1:5" ht="15.75">
      <c r="A53" s="50" t="s">
        <v>539</v>
      </c>
      <c r="B53" s="51"/>
      <c r="C53" s="7"/>
      <c r="D53" s="7"/>
      <c r="E53" s="7">
        <f>SUM(D54:D102)</f>
        <v>32858167</v>
      </c>
    </row>
    <row r="54" spans="1:5" ht="15.75">
      <c r="A54" s="50" t="s">
        <v>540</v>
      </c>
      <c r="B54" s="51"/>
      <c r="C54" s="7"/>
      <c r="D54" s="7">
        <f>SUM(C55:C59)</f>
        <v>13266551</v>
      </c>
      <c r="E54" s="7"/>
    </row>
    <row r="55" spans="1:5" ht="15.75" customHeight="1">
      <c r="A55" s="66" t="s">
        <v>517</v>
      </c>
      <c r="B55" s="67"/>
      <c r="C55" s="7">
        <v>2771241</v>
      </c>
      <c r="D55" s="7"/>
      <c r="E55" s="7"/>
    </row>
    <row r="56" spans="1:5" ht="15.75" customHeight="1">
      <c r="A56" s="50" t="s">
        <v>518</v>
      </c>
      <c r="B56" s="51"/>
      <c r="C56" s="7">
        <v>7825989</v>
      </c>
      <c r="D56" s="7"/>
      <c r="E56" s="7"/>
    </row>
    <row r="57" spans="1:5" ht="15.75" customHeight="1">
      <c r="A57" s="50" t="s">
        <v>519</v>
      </c>
      <c r="B57" s="51"/>
      <c r="C57" s="7">
        <v>27942</v>
      </c>
      <c r="D57" s="7"/>
      <c r="E57" s="7"/>
    </row>
    <row r="58" spans="1:5" ht="15.75" customHeight="1">
      <c r="A58" s="50" t="s">
        <v>520</v>
      </c>
      <c r="B58" s="51"/>
      <c r="C58" s="7">
        <v>731893</v>
      </c>
      <c r="D58" s="7"/>
      <c r="E58" s="7"/>
    </row>
    <row r="59" spans="1:5" ht="15.75" customHeight="1">
      <c r="A59" s="66" t="s">
        <v>521</v>
      </c>
      <c r="B59" s="67"/>
      <c r="C59" s="7">
        <v>1909486</v>
      </c>
      <c r="D59" s="7"/>
      <c r="E59" s="7"/>
    </row>
    <row r="60" spans="1:5" ht="16.5" customHeight="1">
      <c r="A60" s="50" t="s">
        <v>541</v>
      </c>
      <c r="B60" s="51"/>
      <c r="C60" s="7"/>
      <c r="D60" s="7">
        <f>SUM(C61:C65)</f>
        <v>12000</v>
      </c>
      <c r="E60" s="7"/>
    </row>
    <row r="61" spans="1:5" ht="16.5" customHeight="1">
      <c r="A61" s="10" t="s">
        <v>506</v>
      </c>
      <c r="B61" s="6"/>
      <c r="C61" s="7">
        <v>5000</v>
      </c>
      <c r="D61" s="7"/>
      <c r="E61" s="7"/>
    </row>
    <row r="62" spans="1:5" ht="16.5" customHeight="1">
      <c r="A62" s="10" t="s">
        <v>509</v>
      </c>
      <c r="B62" s="6"/>
      <c r="C62" s="7">
        <v>2000</v>
      </c>
      <c r="D62" s="7"/>
      <c r="E62" s="7"/>
    </row>
    <row r="63" spans="1:5" ht="16.5" customHeight="1">
      <c r="A63" s="10" t="s">
        <v>681</v>
      </c>
      <c r="B63" s="6"/>
      <c r="C63" s="7">
        <v>5000</v>
      </c>
      <c r="D63" s="7"/>
      <c r="E63" s="7"/>
    </row>
    <row r="64" spans="1:5" ht="16.5" customHeight="1">
      <c r="A64" s="10" t="s">
        <v>510</v>
      </c>
      <c r="B64" s="6"/>
      <c r="C64" s="7">
        <v>0</v>
      </c>
      <c r="D64" s="7"/>
      <c r="E64" s="7"/>
    </row>
    <row r="65" spans="1:5" ht="16.5" customHeight="1">
      <c r="A65" s="10" t="s">
        <v>542</v>
      </c>
      <c r="B65" s="6"/>
      <c r="C65" s="7">
        <v>0</v>
      </c>
      <c r="D65" s="7"/>
      <c r="E65" s="7"/>
    </row>
    <row r="66" spans="1:5" ht="16.5" customHeight="1">
      <c r="A66" s="50" t="s">
        <v>543</v>
      </c>
      <c r="B66" s="51"/>
      <c r="C66" s="7"/>
      <c r="D66" s="7">
        <f>C67-C68</f>
        <v>0</v>
      </c>
      <c r="E66" s="7"/>
    </row>
    <row r="67" spans="1:5" ht="15.75">
      <c r="A67" s="66" t="s">
        <v>544</v>
      </c>
      <c r="B67" s="67"/>
      <c r="C67" s="7"/>
      <c r="D67" s="7"/>
      <c r="E67" s="7"/>
    </row>
    <row r="68" spans="1:5" ht="15.75">
      <c r="A68" s="50" t="s">
        <v>545</v>
      </c>
      <c r="B68" s="51"/>
      <c r="C68" s="7"/>
      <c r="D68" s="7"/>
      <c r="E68" s="7"/>
    </row>
    <row r="69" spans="1:5" ht="15.75">
      <c r="A69" s="50" t="s">
        <v>682</v>
      </c>
      <c r="B69" s="51"/>
      <c r="C69" s="7"/>
      <c r="D69" s="7">
        <f>C70-C71</f>
        <v>0</v>
      </c>
      <c r="E69" s="7"/>
    </row>
    <row r="70" spans="1:5" ht="15.75">
      <c r="A70" s="66" t="s">
        <v>544</v>
      </c>
      <c r="B70" s="67"/>
      <c r="C70" s="7">
        <v>0</v>
      </c>
      <c r="D70" s="7"/>
      <c r="E70" s="7"/>
    </row>
    <row r="71" spans="1:5" ht="15.75">
      <c r="A71" s="50" t="s">
        <v>545</v>
      </c>
      <c r="B71" s="51"/>
      <c r="C71" s="7"/>
      <c r="D71" s="7"/>
      <c r="E71" s="7"/>
    </row>
    <row r="72" spans="1:5" ht="19.5" customHeight="1">
      <c r="A72" s="50" t="s">
        <v>683</v>
      </c>
      <c r="B72" s="51"/>
      <c r="C72" s="7"/>
      <c r="D72" s="7">
        <f>SUM(C73-C74)</f>
        <v>-4930903</v>
      </c>
      <c r="E72" s="12"/>
    </row>
    <row r="73" spans="1:5" ht="18.75">
      <c r="A73" s="66" t="s">
        <v>544</v>
      </c>
      <c r="B73" s="67"/>
      <c r="C73" s="7">
        <v>2283870</v>
      </c>
      <c r="D73" s="7"/>
      <c r="E73" s="13"/>
    </row>
    <row r="74" spans="1:5" ht="18.75">
      <c r="A74" s="50" t="s">
        <v>545</v>
      </c>
      <c r="B74" s="51"/>
      <c r="C74" s="7">
        <v>7214773</v>
      </c>
      <c r="D74" s="7"/>
      <c r="E74" s="12"/>
    </row>
    <row r="75" spans="1:5" ht="19.5" customHeight="1" hidden="1">
      <c r="A75" s="50" t="s">
        <v>547</v>
      </c>
      <c r="B75" s="51"/>
      <c r="C75" s="7"/>
      <c r="D75" s="7">
        <f>SUM(C76-C77)</f>
        <v>0</v>
      </c>
      <c r="E75" s="12"/>
    </row>
    <row r="76" spans="1:5" ht="18.75" hidden="1">
      <c r="A76" s="66" t="s">
        <v>548</v>
      </c>
      <c r="B76" s="67"/>
      <c r="C76" s="7"/>
      <c r="D76" s="7"/>
      <c r="E76" s="13"/>
    </row>
    <row r="77" spans="1:5" ht="18.75" hidden="1">
      <c r="A77" s="50" t="s">
        <v>545</v>
      </c>
      <c r="B77" s="51"/>
      <c r="C77" s="8"/>
      <c r="D77" s="7"/>
      <c r="E77" s="12"/>
    </row>
    <row r="78" spans="1:5" ht="18.75">
      <c r="A78" s="50" t="s">
        <v>684</v>
      </c>
      <c r="B78" s="51"/>
      <c r="C78" s="7"/>
      <c r="D78" s="7">
        <f>C79-C80</f>
        <v>-5343449</v>
      </c>
      <c r="E78" s="12"/>
    </row>
    <row r="79" spans="1:5" ht="19.5" customHeight="1">
      <c r="A79" s="66" t="s">
        <v>548</v>
      </c>
      <c r="B79" s="67"/>
      <c r="C79" s="7"/>
      <c r="D79" s="7"/>
      <c r="E79" s="13"/>
    </row>
    <row r="80" spans="1:5" ht="18.75">
      <c r="A80" s="50" t="s">
        <v>545</v>
      </c>
      <c r="B80" s="51"/>
      <c r="C80" s="7">
        <v>5343449</v>
      </c>
      <c r="D80" s="7"/>
      <c r="E80" s="12"/>
    </row>
    <row r="81" spans="1:5" ht="15.75">
      <c r="A81" s="50" t="s">
        <v>685</v>
      </c>
      <c r="B81" s="51"/>
      <c r="C81" s="7"/>
      <c r="D81" s="7">
        <f>SUM(C82:C87)</f>
        <v>25324140</v>
      </c>
      <c r="E81" s="7"/>
    </row>
    <row r="82" spans="1:5" ht="15.75">
      <c r="A82" s="74" t="s">
        <v>551</v>
      </c>
      <c r="B82" s="45"/>
      <c r="C82" s="7">
        <v>2040738</v>
      </c>
      <c r="D82" s="7"/>
      <c r="E82" s="7"/>
    </row>
    <row r="83" spans="1:5" ht="15.75">
      <c r="A83" s="74" t="s">
        <v>552</v>
      </c>
      <c r="B83" s="45"/>
      <c r="C83" s="7">
        <v>266400</v>
      </c>
      <c r="D83" s="7"/>
      <c r="E83" s="7"/>
    </row>
    <row r="84" spans="1:5" ht="18.75">
      <c r="A84" s="46" t="s">
        <v>553</v>
      </c>
      <c r="B84" s="45"/>
      <c r="C84" s="7">
        <v>14517659</v>
      </c>
      <c r="D84" s="16"/>
      <c r="E84" s="16"/>
    </row>
    <row r="85" spans="1:5" ht="15.75">
      <c r="A85" s="46" t="s">
        <v>554</v>
      </c>
      <c r="B85" s="45"/>
      <c r="C85" s="7">
        <v>3447372</v>
      </c>
      <c r="D85" s="7"/>
      <c r="E85" s="7"/>
    </row>
    <row r="86" spans="1:5" ht="15.75">
      <c r="A86" s="46" t="s">
        <v>555</v>
      </c>
      <c r="B86" s="45"/>
      <c r="C86" s="7">
        <v>939384</v>
      </c>
      <c r="D86" s="7"/>
      <c r="E86" s="7"/>
    </row>
    <row r="87" spans="1:5" ht="15.75">
      <c r="A87" s="46" t="s">
        <v>556</v>
      </c>
      <c r="B87" s="45"/>
      <c r="C87" s="7">
        <v>4112587</v>
      </c>
      <c r="D87" s="7"/>
      <c r="E87" s="7"/>
    </row>
    <row r="88" spans="1:5" ht="15.75">
      <c r="A88" s="50" t="s">
        <v>557</v>
      </c>
      <c r="B88" s="51"/>
      <c r="C88" s="7"/>
      <c r="D88" s="7">
        <f>SUM(C89:C92)</f>
        <v>0</v>
      </c>
      <c r="E88" s="7"/>
    </row>
    <row r="89" spans="1:5" ht="15.75">
      <c r="A89" s="14" t="s">
        <v>558</v>
      </c>
      <c r="B89" s="6"/>
      <c r="C89" s="7">
        <v>0</v>
      </c>
      <c r="D89" s="7"/>
      <c r="E89" s="7"/>
    </row>
    <row r="90" spans="1:5" ht="15.75">
      <c r="A90" s="14" t="s">
        <v>559</v>
      </c>
      <c r="B90" s="6"/>
      <c r="C90" s="7">
        <v>0</v>
      </c>
      <c r="D90" s="7"/>
      <c r="E90" s="7"/>
    </row>
    <row r="91" spans="1:5" ht="15.75">
      <c r="A91" s="14" t="s">
        <v>560</v>
      </c>
      <c r="B91" s="6"/>
      <c r="C91" s="7"/>
      <c r="D91" s="7"/>
      <c r="E91" s="7"/>
    </row>
    <row r="92" spans="1:5" ht="15.75">
      <c r="A92" s="14" t="s">
        <v>688</v>
      </c>
      <c r="B92" s="15"/>
      <c r="C92" s="7">
        <v>0</v>
      </c>
      <c r="D92" s="7"/>
      <c r="E92" s="7"/>
    </row>
    <row r="93" spans="1:5" ht="15.75">
      <c r="A93" s="14" t="s">
        <v>689</v>
      </c>
      <c r="B93" s="15"/>
      <c r="C93" s="7">
        <v>0</v>
      </c>
      <c r="D93" s="7"/>
      <c r="E93" s="7"/>
    </row>
    <row r="94" spans="1:5" ht="15.75">
      <c r="A94" s="50" t="s">
        <v>562</v>
      </c>
      <c r="B94" s="51"/>
      <c r="C94" s="7"/>
      <c r="D94" s="7">
        <f>SUM(C95:C101)</f>
        <v>4529828</v>
      </c>
      <c r="E94" s="7"/>
    </row>
    <row r="95" spans="1:5" ht="15.75">
      <c r="A95" s="14" t="s">
        <v>558</v>
      </c>
      <c r="B95" s="6"/>
      <c r="C95" s="7">
        <v>0</v>
      </c>
      <c r="D95" s="7"/>
      <c r="E95" s="7"/>
    </row>
    <row r="96" spans="1:5" ht="15.75">
      <c r="A96" s="14" t="s">
        <v>559</v>
      </c>
      <c r="B96" s="6"/>
      <c r="C96" s="7">
        <v>0</v>
      </c>
      <c r="D96" s="7"/>
      <c r="E96" s="7"/>
    </row>
    <row r="97" spans="1:5" ht="15.75">
      <c r="A97" s="14" t="s">
        <v>560</v>
      </c>
      <c r="B97" s="6"/>
      <c r="C97" s="7">
        <v>85838</v>
      </c>
      <c r="D97" s="7"/>
      <c r="E97" s="7"/>
    </row>
    <row r="98" spans="1:5" ht="15.75">
      <c r="A98" s="14" t="s">
        <v>686</v>
      </c>
      <c r="B98" s="6"/>
      <c r="C98" s="7">
        <v>0</v>
      </c>
      <c r="D98" s="7"/>
      <c r="E98" s="7"/>
    </row>
    <row r="99" spans="1:5" ht="15.75">
      <c r="A99" s="46" t="s">
        <v>563</v>
      </c>
      <c r="B99" s="45"/>
      <c r="C99" s="7">
        <v>1975003</v>
      </c>
      <c r="D99" s="7"/>
      <c r="E99" s="7"/>
    </row>
    <row r="100" spans="1:5" ht="15.75">
      <c r="A100" s="14" t="s">
        <v>564</v>
      </c>
      <c r="B100" s="15"/>
      <c r="C100" s="7">
        <v>0</v>
      </c>
      <c r="D100" s="7"/>
      <c r="E100" s="7"/>
    </row>
    <row r="101" spans="1:5" ht="15.75">
      <c r="A101" s="14" t="s">
        <v>565</v>
      </c>
      <c r="B101" s="15"/>
      <c r="C101" s="7">
        <v>2468987</v>
      </c>
      <c r="D101" s="7"/>
      <c r="E101" s="7"/>
    </row>
    <row r="102" spans="1:5" ht="15.75">
      <c r="A102" s="71" t="s">
        <v>566</v>
      </c>
      <c r="B102" s="72"/>
      <c r="C102" s="7"/>
      <c r="D102" s="7"/>
      <c r="E102" s="7"/>
    </row>
    <row r="103" spans="1:5" ht="15.75">
      <c r="A103" s="50" t="s">
        <v>567</v>
      </c>
      <c r="B103" s="51"/>
      <c r="C103" s="7"/>
      <c r="D103" s="8"/>
      <c r="E103" s="7">
        <f>SUM(D104:D108)</f>
        <v>1218935336</v>
      </c>
    </row>
    <row r="104" spans="1:5" ht="15.75">
      <c r="A104" s="52" t="s">
        <v>497</v>
      </c>
      <c r="B104" s="53"/>
      <c r="C104" s="7"/>
      <c r="D104" s="8">
        <v>10982567</v>
      </c>
      <c r="E104" s="8"/>
    </row>
    <row r="105" spans="1:5" ht="15.75">
      <c r="A105" s="52" t="s">
        <v>498</v>
      </c>
      <c r="B105" s="53"/>
      <c r="C105" s="7"/>
      <c r="D105" s="8">
        <v>413666923</v>
      </c>
      <c r="E105" s="8"/>
    </row>
    <row r="106" spans="1:5" ht="15.75">
      <c r="A106" s="52" t="s">
        <v>499</v>
      </c>
      <c r="B106" s="53"/>
      <c r="C106" s="7"/>
      <c r="D106" s="7">
        <v>694368246</v>
      </c>
      <c r="E106" s="7"/>
    </row>
    <row r="107" spans="1:5" ht="15.75">
      <c r="A107" s="50" t="s">
        <v>500</v>
      </c>
      <c r="B107" s="51"/>
      <c r="C107" s="7"/>
      <c r="D107" s="7">
        <v>99667600</v>
      </c>
      <c r="E107" s="7"/>
    </row>
    <row r="108" spans="1:5" ht="15.75">
      <c r="A108" s="50" t="s">
        <v>568</v>
      </c>
      <c r="B108" s="51"/>
      <c r="C108" s="7"/>
      <c r="D108" s="7">
        <v>250000</v>
      </c>
      <c r="E108" s="7"/>
    </row>
    <row r="109" spans="1:5" ht="16.5" thickBot="1">
      <c r="A109" s="76" t="s">
        <v>569</v>
      </c>
      <c r="B109" s="77"/>
      <c r="C109" s="17"/>
      <c r="D109" s="18"/>
      <c r="E109" s="18">
        <f>SUM(E53+E103)</f>
        <v>1251793503</v>
      </c>
    </row>
    <row r="110" spans="1:5" ht="15.75">
      <c r="A110" s="19"/>
      <c r="B110" s="19"/>
      <c r="C110" s="20"/>
      <c r="D110" s="20"/>
      <c r="E110" s="20"/>
    </row>
  </sheetData>
  <mergeCells count="89">
    <mergeCell ref="A14:B14"/>
    <mergeCell ref="A15:B15"/>
    <mergeCell ref="A109:B109"/>
    <mergeCell ref="A105:B105"/>
    <mergeCell ref="A106:B106"/>
    <mergeCell ref="A107:B107"/>
    <mergeCell ref="A108:B108"/>
    <mergeCell ref="A87:B87"/>
    <mergeCell ref="A94:B94"/>
    <mergeCell ref="A103:B103"/>
    <mergeCell ref="A104:B104"/>
    <mergeCell ref="A83:B83"/>
    <mergeCell ref="A84:B84"/>
    <mergeCell ref="A85:B85"/>
    <mergeCell ref="A86:B86"/>
    <mergeCell ref="A102:B102"/>
    <mergeCell ref="A88:B88"/>
    <mergeCell ref="A99:B99"/>
    <mergeCell ref="A79:B79"/>
    <mergeCell ref="A80:B80"/>
    <mergeCell ref="A81:B81"/>
    <mergeCell ref="A82:B82"/>
    <mergeCell ref="A75:B75"/>
    <mergeCell ref="A76:B76"/>
    <mergeCell ref="A77:B77"/>
    <mergeCell ref="A78:B78"/>
    <mergeCell ref="A68:B68"/>
    <mergeCell ref="A72:B72"/>
    <mergeCell ref="A73:B73"/>
    <mergeCell ref="A74:B74"/>
    <mergeCell ref="A69:B69"/>
    <mergeCell ref="A70:B70"/>
    <mergeCell ref="A71:B71"/>
    <mergeCell ref="A59:B59"/>
    <mergeCell ref="A60:B60"/>
    <mergeCell ref="A66:B66"/>
    <mergeCell ref="A67:B67"/>
    <mergeCell ref="A54:B54"/>
    <mergeCell ref="A55:B55"/>
    <mergeCell ref="A56:B56"/>
    <mergeCell ref="A58:B58"/>
    <mergeCell ref="A57:B57"/>
    <mergeCell ref="A44:B44"/>
    <mergeCell ref="A51:B51"/>
    <mergeCell ref="A52:B52"/>
    <mergeCell ref="A53:B53"/>
    <mergeCell ref="A45:B45"/>
    <mergeCell ref="A46:B46"/>
    <mergeCell ref="A47:B47"/>
    <mergeCell ref="A48:B48"/>
    <mergeCell ref="A49:B49"/>
    <mergeCell ref="A50:B50"/>
    <mergeCell ref="A39:B39"/>
    <mergeCell ref="A41:B41"/>
    <mergeCell ref="A42:B42"/>
    <mergeCell ref="A43:B43"/>
    <mergeCell ref="A40:B40"/>
    <mergeCell ref="A35:B35"/>
    <mergeCell ref="A36:B36"/>
    <mergeCell ref="A37:B37"/>
    <mergeCell ref="A38:B38"/>
    <mergeCell ref="A30:B30"/>
    <mergeCell ref="A31:B31"/>
    <mergeCell ref="A32:B32"/>
    <mergeCell ref="A34:B34"/>
    <mergeCell ref="A33:B33"/>
    <mergeCell ref="A26:B26"/>
    <mergeCell ref="A27:B27"/>
    <mergeCell ref="A28:B28"/>
    <mergeCell ref="A29:B29"/>
    <mergeCell ref="A16:B16"/>
    <mergeCell ref="A23:B23"/>
    <mergeCell ref="A24:B24"/>
    <mergeCell ref="A25:B25"/>
    <mergeCell ref="A19:B19"/>
    <mergeCell ref="A22:B22"/>
    <mergeCell ref="A10:B10"/>
    <mergeCell ref="A11:B11"/>
    <mergeCell ref="A12:B12"/>
    <mergeCell ref="A13:B13"/>
    <mergeCell ref="A1:E1"/>
    <mergeCell ref="A2:E2"/>
    <mergeCell ref="A3:E3"/>
    <mergeCell ref="A4:B5"/>
    <mergeCell ref="C4:E4"/>
    <mergeCell ref="A6:B6"/>
    <mergeCell ref="A7:B7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B1">
      <selection activeCell="D32" sqref="D32"/>
    </sheetView>
  </sheetViews>
  <sheetFormatPr defaultColWidth="9.00390625" defaultRowHeight="16.5"/>
  <cols>
    <col min="1" max="1" width="30.625" style="1" customWidth="1"/>
    <col min="2" max="2" width="25.625" style="1" customWidth="1"/>
    <col min="3" max="3" width="30.625" style="1" customWidth="1"/>
    <col min="4" max="4" width="25.625" style="1" customWidth="1"/>
    <col min="5" max="16384" width="9.00390625" style="1" customWidth="1"/>
  </cols>
  <sheetData>
    <row r="1" spans="1:4" ht="21.75" customHeight="1">
      <c r="A1" s="54" t="s">
        <v>54</v>
      </c>
      <c r="B1" s="55"/>
      <c r="C1" s="55"/>
      <c r="D1" s="55"/>
    </row>
    <row r="2" spans="1:4" ht="24" customHeight="1">
      <c r="A2" s="56" t="s">
        <v>55</v>
      </c>
      <c r="B2" s="57"/>
      <c r="C2" s="57"/>
      <c r="D2" s="57"/>
    </row>
    <row r="3" spans="1:4" ht="17.25" thickBot="1">
      <c r="A3" s="2" t="s">
        <v>56</v>
      </c>
      <c r="B3" s="80" t="s">
        <v>690</v>
      </c>
      <c r="C3" s="81"/>
      <c r="D3" s="2" t="s">
        <v>57</v>
      </c>
    </row>
    <row r="4" spans="1:4" ht="21" customHeight="1" thickBot="1">
      <c r="A4" s="21" t="s">
        <v>58</v>
      </c>
      <c r="B4" s="22" t="s">
        <v>59</v>
      </c>
      <c r="C4" s="4" t="s">
        <v>60</v>
      </c>
      <c r="D4" s="3" t="s">
        <v>59</v>
      </c>
    </row>
    <row r="5" spans="1:4" ht="15.75" customHeight="1">
      <c r="A5" s="23" t="s">
        <v>61</v>
      </c>
      <c r="B5" s="24">
        <v>10982567</v>
      </c>
      <c r="C5" s="25" t="s">
        <v>570</v>
      </c>
      <c r="D5" s="26">
        <v>53128996</v>
      </c>
    </row>
    <row r="6" spans="1:4" ht="15.75" customHeight="1">
      <c r="A6" s="23" t="s">
        <v>571</v>
      </c>
      <c r="B6" s="27">
        <v>14756620</v>
      </c>
      <c r="C6" s="25" t="s">
        <v>572</v>
      </c>
      <c r="D6" s="28">
        <v>47334421</v>
      </c>
    </row>
    <row r="7" spans="1:4" ht="15.75" customHeight="1">
      <c r="A7" s="23" t="s">
        <v>573</v>
      </c>
      <c r="B7" s="27">
        <v>33870400</v>
      </c>
      <c r="C7" s="25" t="s">
        <v>574</v>
      </c>
      <c r="D7" s="28">
        <v>2010400</v>
      </c>
    </row>
    <row r="8" spans="1:4" ht="15.75" customHeight="1">
      <c r="A8" s="23" t="s">
        <v>575</v>
      </c>
      <c r="B8" s="27">
        <v>281582600</v>
      </c>
      <c r="C8" s="25" t="s">
        <v>576</v>
      </c>
      <c r="D8" s="28">
        <v>14756620</v>
      </c>
    </row>
    <row r="9" spans="1:4" ht="15.75" customHeight="1">
      <c r="A9" s="23" t="s">
        <v>577</v>
      </c>
      <c r="B9" s="27">
        <v>254346821</v>
      </c>
      <c r="C9" s="25" t="s">
        <v>578</v>
      </c>
      <c r="D9" s="28">
        <v>315453000</v>
      </c>
    </row>
    <row r="10" spans="1:4" ht="15.75" customHeight="1">
      <c r="A10" s="23" t="s">
        <v>579</v>
      </c>
      <c r="B10" s="27">
        <v>4566635</v>
      </c>
      <c r="C10" s="25"/>
      <c r="D10" s="28"/>
    </row>
    <row r="11" spans="1:4" ht="15.75" customHeight="1">
      <c r="A11" s="23" t="s">
        <v>580</v>
      </c>
      <c r="B11" s="27">
        <v>47334421</v>
      </c>
      <c r="C11" s="25" t="s">
        <v>581</v>
      </c>
      <c r="D11" s="28">
        <f>SUM(D13:D16)</f>
        <v>254346821</v>
      </c>
    </row>
    <row r="12" spans="1:4" ht="15.75" customHeight="1">
      <c r="A12" s="23" t="s">
        <v>582</v>
      </c>
      <c r="B12" s="27">
        <v>0</v>
      </c>
      <c r="C12" s="25"/>
      <c r="D12" s="28"/>
    </row>
    <row r="13" spans="1:4" ht="15.75" customHeight="1">
      <c r="A13" s="23" t="s">
        <v>583</v>
      </c>
      <c r="B13" s="27">
        <v>413666923</v>
      </c>
      <c r="C13" s="29" t="s">
        <v>584</v>
      </c>
      <c r="D13" s="28">
        <v>14064526</v>
      </c>
    </row>
    <row r="14" spans="1:4" ht="15.75" customHeight="1">
      <c r="A14" s="23" t="s">
        <v>585</v>
      </c>
      <c r="B14" s="27">
        <v>694368246</v>
      </c>
      <c r="C14" s="29" t="s">
        <v>586</v>
      </c>
      <c r="D14" s="28">
        <v>226159228</v>
      </c>
    </row>
    <row r="15" spans="1:4" ht="15.75" customHeight="1">
      <c r="A15" s="23" t="s">
        <v>587</v>
      </c>
      <c r="B15" s="27">
        <v>99667600</v>
      </c>
      <c r="C15" s="29" t="s">
        <v>588</v>
      </c>
      <c r="D15" s="28">
        <v>3609666</v>
      </c>
    </row>
    <row r="16" spans="1:4" ht="15.75" customHeight="1">
      <c r="A16" s="23" t="s">
        <v>589</v>
      </c>
      <c r="B16" s="27">
        <v>250000</v>
      </c>
      <c r="C16" s="29" t="s">
        <v>590</v>
      </c>
      <c r="D16" s="28">
        <v>10513401</v>
      </c>
    </row>
    <row r="17" spans="1:4" ht="15.75" customHeight="1">
      <c r="A17" s="23"/>
      <c r="B17" s="27"/>
      <c r="C17" s="23" t="s">
        <v>591</v>
      </c>
      <c r="D17" s="28">
        <v>4566635</v>
      </c>
    </row>
    <row r="18" spans="1:4" ht="15.75" customHeight="1">
      <c r="A18" s="23" t="s">
        <v>592</v>
      </c>
      <c r="B18" s="27"/>
      <c r="C18" s="25" t="s">
        <v>593</v>
      </c>
      <c r="D18" s="28">
        <v>413666923</v>
      </c>
    </row>
    <row r="19" spans="1:4" ht="15.75" customHeight="1">
      <c r="A19" s="23" t="s">
        <v>594</v>
      </c>
      <c r="B19" s="27">
        <v>1224700</v>
      </c>
      <c r="C19" s="25" t="s">
        <v>595</v>
      </c>
      <c r="D19" s="28">
        <v>0</v>
      </c>
    </row>
    <row r="20" spans="1:4" ht="15.75" customHeight="1">
      <c r="A20" s="23" t="s">
        <v>596</v>
      </c>
      <c r="B20" s="27">
        <v>57726620</v>
      </c>
      <c r="C20" s="25" t="s">
        <v>597</v>
      </c>
      <c r="D20" s="28">
        <v>15182811</v>
      </c>
    </row>
    <row r="21" spans="1:4" ht="15.75" customHeight="1">
      <c r="A21" s="23" t="s">
        <v>598</v>
      </c>
      <c r="B21" s="27">
        <v>800</v>
      </c>
      <c r="C21" s="25" t="s">
        <v>599</v>
      </c>
      <c r="D21" s="28">
        <v>758757864</v>
      </c>
    </row>
    <row r="22" spans="1:4" ht="15.75" customHeight="1">
      <c r="A22" s="23" t="s">
        <v>600</v>
      </c>
      <c r="B22" s="27">
        <v>32840137</v>
      </c>
      <c r="C22" s="25" t="s">
        <v>601</v>
      </c>
      <c r="D22" s="28">
        <v>1251260581</v>
      </c>
    </row>
    <row r="23" spans="1:4" ht="15.75" customHeight="1">
      <c r="A23" s="23" t="s">
        <v>602</v>
      </c>
      <c r="B23" s="27">
        <v>758757864</v>
      </c>
      <c r="C23" s="25" t="s">
        <v>603</v>
      </c>
      <c r="D23" s="28">
        <v>0</v>
      </c>
    </row>
    <row r="24" spans="1:4" ht="15.75" customHeight="1">
      <c r="A24" s="23" t="s">
        <v>604</v>
      </c>
      <c r="B24" s="27">
        <f>SUM(B25:B30)</f>
        <v>559092709</v>
      </c>
      <c r="C24" s="25" t="s">
        <v>605</v>
      </c>
      <c r="D24" s="28">
        <v>127545231</v>
      </c>
    </row>
    <row r="25" spans="1:4" ht="15.75" customHeight="1">
      <c r="A25" s="23" t="s">
        <v>606</v>
      </c>
      <c r="B25" s="27">
        <v>18644812</v>
      </c>
      <c r="C25" s="25" t="s">
        <v>607</v>
      </c>
      <c r="D25" s="28">
        <v>7024560</v>
      </c>
    </row>
    <row r="26" spans="1:4" ht="15.75" customHeight="1">
      <c r="A26" s="23" t="s">
        <v>608</v>
      </c>
      <c r="B26" s="27">
        <v>2463010</v>
      </c>
      <c r="C26" s="25" t="s">
        <v>609</v>
      </c>
      <c r="D26" s="28">
        <v>800</v>
      </c>
    </row>
    <row r="27" spans="1:4" ht="15.75" customHeight="1">
      <c r="A27" s="30" t="s">
        <v>610</v>
      </c>
      <c r="B27" s="27">
        <v>170213309</v>
      </c>
      <c r="C27" s="29"/>
      <c r="D27" s="28"/>
    </row>
    <row r="28" spans="1:4" ht="15.75" customHeight="1">
      <c r="A28" s="23" t="s">
        <v>611</v>
      </c>
      <c r="B28" s="27">
        <v>13493732</v>
      </c>
      <c r="C28" s="29"/>
      <c r="D28" s="28"/>
    </row>
    <row r="29" spans="1:4" ht="15.75" customHeight="1">
      <c r="A29" s="23" t="s">
        <v>612</v>
      </c>
      <c r="B29" s="27">
        <v>3380501</v>
      </c>
      <c r="C29" s="29"/>
      <c r="D29" s="28"/>
    </row>
    <row r="30" spans="1:4" ht="15.75" customHeight="1">
      <c r="A30" s="23" t="s">
        <v>613</v>
      </c>
      <c r="B30" s="27">
        <v>350897345</v>
      </c>
      <c r="C30" s="29"/>
      <c r="D30" s="28"/>
    </row>
    <row r="31" spans="1:4" ht="15.75" customHeight="1" thickBot="1">
      <c r="A31" s="31"/>
      <c r="B31" s="43"/>
      <c r="C31" s="32"/>
      <c r="D31" s="33"/>
    </row>
    <row r="32" spans="1:4" ht="16.5" thickBot="1">
      <c r="A32" s="34" t="s">
        <v>101</v>
      </c>
      <c r="B32" s="35">
        <f>SUM(B5:B24)</f>
        <v>3265035663</v>
      </c>
      <c r="C32" s="36"/>
      <c r="D32" s="35">
        <f>SUM(D18:D26)+D11+D17+SUM(D5:D9)</f>
        <v>3265035663</v>
      </c>
    </row>
    <row r="33" ht="16.5" thickBot="1">
      <c r="A33" s="37"/>
    </row>
    <row r="34" spans="1:4" ht="15.75">
      <c r="A34" s="38" t="s">
        <v>614</v>
      </c>
      <c r="B34" s="39"/>
      <c r="C34" s="39"/>
      <c r="D34" s="40"/>
    </row>
    <row r="35" spans="1:4" ht="16.5" thickBot="1">
      <c r="A35" s="78" t="s">
        <v>615</v>
      </c>
      <c r="B35" s="79"/>
      <c r="C35" s="41"/>
      <c r="D35" s="42"/>
    </row>
  </sheetData>
  <mergeCells count="4">
    <mergeCell ref="A1:D1"/>
    <mergeCell ref="A2:D2"/>
    <mergeCell ref="A35:B35"/>
    <mergeCell ref="B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0"/>
  <sheetViews>
    <sheetView workbookViewId="0" topLeftCell="C96">
      <selection activeCell="D70" sqref="D70"/>
    </sheetView>
  </sheetViews>
  <sheetFormatPr defaultColWidth="9.00390625" defaultRowHeight="16.5"/>
  <cols>
    <col min="1" max="1" width="9.00390625" style="1" customWidth="1"/>
    <col min="2" max="2" width="29.875" style="1" customWidth="1"/>
    <col min="3" max="3" width="20.625" style="1" customWidth="1"/>
    <col min="4" max="4" width="25.625" style="1" customWidth="1"/>
    <col min="5" max="5" width="20.625" style="1" customWidth="1"/>
    <col min="6" max="16384" width="9.00390625" style="1" customWidth="1"/>
  </cols>
  <sheetData>
    <row r="1" spans="1:5" ht="25.5">
      <c r="A1" s="54" t="s">
        <v>0</v>
      </c>
      <c r="B1" s="55"/>
      <c r="C1" s="55"/>
      <c r="D1" s="55"/>
      <c r="E1" s="55"/>
    </row>
    <row r="2" spans="1:5" ht="27.75">
      <c r="A2" s="56" t="s">
        <v>1</v>
      </c>
      <c r="B2" s="57"/>
      <c r="C2" s="57"/>
      <c r="D2" s="57"/>
      <c r="E2" s="57"/>
    </row>
    <row r="3" spans="1:5" ht="17.25" thickBot="1">
      <c r="A3" s="58" t="s">
        <v>693</v>
      </c>
      <c r="B3" s="58"/>
      <c r="C3" s="58"/>
      <c r="D3" s="58"/>
      <c r="E3" s="58"/>
    </row>
    <row r="4" spans="1:5" ht="19.5" thickBot="1">
      <c r="A4" s="59" t="s">
        <v>2</v>
      </c>
      <c r="B4" s="60"/>
      <c r="C4" s="63" t="s">
        <v>3</v>
      </c>
      <c r="D4" s="64"/>
      <c r="E4" s="65"/>
    </row>
    <row r="5" spans="1:5" ht="20.25" thickBot="1">
      <c r="A5" s="61"/>
      <c r="B5" s="62"/>
      <c r="C5" s="3" t="s">
        <v>4</v>
      </c>
      <c r="D5" s="4" t="s">
        <v>5</v>
      </c>
      <c r="E5" s="4" t="s">
        <v>6</v>
      </c>
    </row>
    <row r="6" spans="1:5" ht="15.75">
      <c r="A6" s="48" t="s">
        <v>7</v>
      </c>
      <c r="B6" s="49"/>
      <c r="C6" s="5"/>
      <c r="D6" s="5"/>
      <c r="E6" s="5"/>
    </row>
    <row r="7" spans="1:5" ht="15.75">
      <c r="A7" s="50" t="s">
        <v>496</v>
      </c>
      <c r="B7" s="51"/>
      <c r="C7" s="7"/>
      <c r="D7" s="7"/>
      <c r="E7" s="7">
        <f>SUM(D8:D12)</f>
        <v>1218935336</v>
      </c>
    </row>
    <row r="8" spans="1:5" ht="15.75">
      <c r="A8" s="52" t="s">
        <v>497</v>
      </c>
      <c r="B8" s="53"/>
      <c r="C8" s="8"/>
      <c r="D8" s="9">
        <v>10982567</v>
      </c>
      <c r="E8" s="8"/>
    </row>
    <row r="9" spans="1:5" ht="15.75">
      <c r="A9" s="52" t="s">
        <v>498</v>
      </c>
      <c r="B9" s="53"/>
      <c r="C9" s="8"/>
      <c r="D9" s="9">
        <v>413666923</v>
      </c>
      <c r="E9" s="8"/>
    </row>
    <row r="10" spans="1:5" ht="15.75">
      <c r="A10" s="52" t="s">
        <v>499</v>
      </c>
      <c r="B10" s="53"/>
      <c r="C10" s="7"/>
      <c r="D10" s="7">
        <v>694368246</v>
      </c>
      <c r="E10" s="7"/>
    </row>
    <row r="11" spans="1:5" ht="15.75">
      <c r="A11" s="50" t="s">
        <v>500</v>
      </c>
      <c r="B11" s="51"/>
      <c r="C11" s="7"/>
      <c r="D11" s="7">
        <v>99667600</v>
      </c>
      <c r="E11" s="7"/>
    </row>
    <row r="12" spans="1:5" ht="15.75">
      <c r="A12" s="50" t="s">
        <v>501</v>
      </c>
      <c r="B12" s="51"/>
      <c r="C12" s="7"/>
      <c r="D12" s="7">
        <v>250000</v>
      </c>
      <c r="E12" s="7"/>
    </row>
    <row r="13" spans="1:5" ht="15.75">
      <c r="A13" s="50" t="s">
        <v>502</v>
      </c>
      <c r="B13" s="51"/>
      <c r="C13" s="7"/>
      <c r="D13" s="7"/>
      <c r="E13" s="7">
        <f>SUM(D16+D23+D26+D29+D36+D35+D42+D39+D45+D47)</f>
        <v>100295475</v>
      </c>
    </row>
    <row r="14" spans="1:5" ht="15.75">
      <c r="A14" s="47" t="s">
        <v>503</v>
      </c>
      <c r="B14" s="75"/>
      <c r="C14" s="7"/>
      <c r="D14" s="7">
        <f>D15</f>
        <v>0</v>
      </c>
      <c r="E14" s="7"/>
    </row>
    <row r="15" spans="1:5" ht="15.75">
      <c r="A15" s="47" t="s">
        <v>504</v>
      </c>
      <c r="B15" s="75"/>
      <c r="C15" s="7"/>
      <c r="D15" s="7">
        <v>0</v>
      </c>
      <c r="E15" s="7"/>
    </row>
    <row r="16" spans="1:5" ht="15.75">
      <c r="A16" s="50" t="s">
        <v>505</v>
      </c>
      <c r="B16" s="51"/>
      <c r="C16" s="7"/>
      <c r="D16" s="7">
        <f>SUM(C17:C22)</f>
        <v>15591</v>
      </c>
      <c r="E16" s="7"/>
    </row>
    <row r="17" spans="1:5" ht="15.75">
      <c r="A17" s="10" t="s">
        <v>506</v>
      </c>
      <c r="B17" s="6"/>
      <c r="C17" s="7">
        <v>5000</v>
      </c>
      <c r="D17" s="7"/>
      <c r="E17" s="7"/>
    </row>
    <row r="18" spans="1:5" ht="15.75">
      <c r="A18" s="10" t="s">
        <v>509</v>
      </c>
      <c r="B18" s="6"/>
      <c r="C18" s="7">
        <v>2000</v>
      </c>
      <c r="D18" s="7"/>
      <c r="E18" s="7"/>
    </row>
    <row r="19" spans="1:5" ht="15.75">
      <c r="A19" s="50" t="s">
        <v>508</v>
      </c>
      <c r="B19" s="51"/>
      <c r="C19" s="7">
        <v>0</v>
      </c>
      <c r="D19" s="7"/>
      <c r="E19" s="7"/>
    </row>
    <row r="20" spans="1:5" ht="15.75">
      <c r="A20" s="10" t="s">
        <v>681</v>
      </c>
      <c r="B20" s="6"/>
      <c r="C20" s="7">
        <v>8591</v>
      </c>
      <c r="D20" s="7"/>
      <c r="E20" s="7"/>
    </row>
    <row r="21" spans="1:5" ht="15.75">
      <c r="A21" s="10" t="s">
        <v>510</v>
      </c>
      <c r="B21" s="6"/>
      <c r="C21" s="7">
        <v>0</v>
      </c>
      <c r="D21" s="7"/>
      <c r="E21" s="7"/>
    </row>
    <row r="22" spans="1:5" ht="15.75">
      <c r="A22" s="50" t="s">
        <v>511</v>
      </c>
      <c r="B22" s="51"/>
      <c r="C22" s="7">
        <v>0</v>
      </c>
      <c r="D22" s="7"/>
      <c r="E22" s="7"/>
    </row>
    <row r="23" spans="1:5" ht="15.75">
      <c r="A23" s="50" t="s">
        <v>512</v>
      </c>
      <c r="B23" s="51"/>
      <c r="C23" s="7"/>
      <c r="D23" s="7">
        <f>SUM(C24-C25)</f>
        <v>-250103</v>
      </c>
      <c r="E23" s="7"/>
    </row>
    <row r="24" spans="1:5" ht="15.75">
      <c r="A24" s="50" t="s">
        <v>513</v>
      </c>
      <c r="B24" s="51"/>
      <c r="C24" s="7">
        <v>1896266</v>
      </c>
      <c r="D24" s="7"/>
      <c r="E24" s="7"/>
    </row>
    <row r="25" spans="1:5" ht="15.75">
      <c r="A25" s="50" t="s">
        <v>514</v>
      </c>
      <c r="B25" s="51"/>
      <c r="C25" s="7">
        <v>2146369</v>
      </c>
      <c r="D25" s="7"/>
      <c r="E25" s="7"/>
    </row>
    <row r="26" spans="1:5" ht="15.75">
      <c r="A26" s="50" t="s">
        <v>515</v>
      </c>
      <c r="B26" s="51"/>
      <c r="C26" s="7"/>
      <c r="D26" s="7">
        <f>SUM(C27-C28)</f>
        <v>4035720</v>
      </c>
      <c r="E26" s="7"/>
    </row>
    <row r="27" spans="1:5" ht="15.75">
      <c r="A27" s="50" t="s">
        <v>513</v>
      </c>
      <c r="B27" s="51"/>
      <c r="C27" s="7">
        <v>4035720</v>
      </c>
      <c r="D27" s="7"/>
      <c r="E27" s="7"/>
    </row>
    <row r="28" spans="1:5" ht="15.75">
      <c r="A28" s="50" t="s">
        <v>514</v>
      </c>
      <c r="B28" s="51"/>
      <c r="C28" s="7">
        <v>0</v>
      </c>
      <c r="D28" s="7"/>
      <c r="E28" s="7"/>
    </row>
    <row r="29" spans="1:5" ht="15.75">
      <c r="A29" s="50" t="s">
        <v>516</v>
      </c>
      <c r="B29" s="51"/>
      <c r="C29" s="7"/>
      <c r="D29" s="7">
        <f>SUM(C30:C34)</f>
        <v>15103597</v>
      </c>
      <c r="E29" s="7"/>
    </row>
    <row r="30" spans="1:5" ht="15.75">
      <c r="A30" s="66" t="s">
        <v>517</v>
      </c>
      <c r="B30" s="67"/>
      <c r="C30" s="7">
        <v>1220751</v>
      </c>
      <c r="D30" s="7"/>
      <c r="E30" s="7"/>
    </row>
    <row r="31" spans="1:5" ht="15.75">
      <c r="A31" s="50" t="s">
        <v>518</v>
      </c>
      <c r="B31" s="51"/>
      <c r="C31" s="7">
        <v>9712529</v>
      </c>
      <c r="D31" s="7"/>
      <c r="E31" s="7"/>
    </row>
    <row r="32" spans="1:5" ht="15.75">
      <c r="A32" s="50" t="s">
        <v>519</v>
      </c>
      <c r="B32" s="51"/>
      <c r="C32" s="7">
        <v>700</v>
      </c>
      <c r="D32" s="7"/>
      <c r="E32" s="11"/>
    </row>
    <row r="33" spans="1:5" ht="15.75">
      <c r="A33" s="50" t="s">
        <v>520</v>
      </c>
      <c r="B33" s="51"/>
      <c r="C33" s="7">
        <v>0</v>
      </c>
      <c r="D33" s="7"/>
      <c r="E33" s="11"/>
    </row>
    <row r="34" spans="1:5" ht="15.75">
      <c r="A34" s="66" t="s">
        <v>521</v>
      </c>
      <c r="B34" s="67"/>
      <c r="C34" s="7">
        <v>4169617</v>
      </c>
      <c r="D34" s="7"/>
      <c r="E34" s="11"/>
    </row>
    <row r="35" spans="1:5" ht="15.75">
      <c r="A35" s="50" t="s">
        <v>522</v>
      </c>
      <c r="B35" s="51"/>
      <c r="C35" s="7"/>
      <c r="D35" s="7">
        <v>39158247</v>
      </c>
      <c r="E35" s="11"/>
    </row>
    <row r="36" spans="1:5" ht="15.75">
      <c r="A36" s="50" t="s">
        <v>523</v>
      </c>
      <c r="B36" s="51"/>
      <c r="C36" s="7"/>
      <c r="D36" s="7">
        <f>C37-C38</f>
        <v>35372796</v>
      </c>
      <c r="E36" s="11"/>
    </row>
    <row r="37" spans="1:5" ht="15.75">
      <c r="A37" s="66" t="s">
        <v>524</v>
      </c>
      <c r="B37" s="67"/>
      <c r="C37" s="7">
        <v>70672030</v>
      </c>
      <c r="D37" s="7"/>
      <c r="E37" s="11"/>
    </row>
    <row r="38" spans="1:5" ht="15.75">
      <c r="A38" s="50" t="s">
        <v>525</v>
      </c>
      <c r="B38" s="51"/>
      <c r="C38" s="8">
        <v>35299234</v>
      </c>
      <c r="D38" s="9"/>
      <c r="E38" s="8"/>
    </row>
    <row r="39" spans="1:5" ht="15.75">
      <c r="A39" s="50" t="s">
        <v>526</v>
      </c>
      <c r="B39" s="51"/>
      <c r="C39" s="7"/>
      <c r="D39" s="7">
        <f>C40-C41</f>
        <v>0</v>
      </c>
      <c r="E39" s="7"/>
    </row>
    <row r="40" spans="1:5" ht="15.75">
      <c r="A40" s="66" t="s">
        <v>527</v>
      </c>
      <c r="B40" s="67"/>
      <c r="C40" s="7"/>
      <c r="D40" s="8"/>
      <c r="E40" s="7"/>
    </row>
    <row r="41" spans="1:5" ht="15.75">
      <c r="A41" s="50" t="s">
        <v>528</v>
      </c>
      <c r="B41" s="51"/>
      <c r="C41" s="44">
        <v>0</v>
      </c>
      <c r="D41" s="8"/>
      <c r="E41" s="7"/>
    </row>
    <row r="42" spans="1:5" ht="15.75">
      <c r="A42" s="50" t="s">
        <v>529</v>
      </c>
      <c r="B42" s="51"/>
      <c r="C42" s="7"/>
      <c r="D42" s="8">
        <f>C43-C44</f>
        <v>6859627</v>
      </c>
      <c r="E42" s="7"/>
    </row>
    <row r="43" spans="1:5" ht="15.75">
      <c r="A43" s="66" t="s">
        <v>524</v>
      </c>
      <c r="B43" s="67"/>
      <c r="C43" s="7">
        <v>8803024</v>
      </c>
      <c r="D43" s="8"/>
      <c r="E43" s="7"/>
    </row>
    <row r="44" spans="1:5" ht="15.75">
      <c r="A44" s="50" t="s">
        <v>528</v>
      </c>
      <c r="B44" s="51"/>
      <c r="C44" s="7">
        <v>1943397</v>
      </c>
      <c r="D44" s="8"/>
      <c r="E44" s="7"/>
    </row>
    <row r="45" spans="1:5" ht="15.75">
      <c r="A45" s="71" t="s">
        <v>530</v>
      </c>
      <c r="B45" s="72"/>
      <c r="C45" s="7"/>
      <c r="D45" s="7">
        <v>0</v>
      </c>
      <c r="E45" s="7"/>
    </row>
    <row r="46" spans="1:5" ht="15.75">
      <c r="A46" s="71" t="s">
        <v>531</v>
      </c>
      <c r="B46" s="73"/>
      <c r="C46" s="7">
        <v>0</v>
      </c>
      <c r="D46" s="7"/>
      <c r="E46" s="7"/>
    </row>
    <row r="47" spans="1:5" ht="15.75">
      <c r="A47" s="71" t="s">
        <v>532</v>
      </c>
      <c r="B47" s="72"/>
      <c r="C47" s="7"/>
      <c r="D47" s="7">
        <f>SUM(C48:C50)</f>
        <v>0</v>
      </c>
      <c r="E47" s="7"/>
    </row>
    <row r="48" spans="1:5" ht="15.75">
      <c r="A48" s="71" t="s">
        <v>533</v>
      </c>
      <c r="B48" s="73"/>
      <c r="C48" s="7">
        <v>0</v>
      </c>
      <c r="D48" s="7"/>
      <c r="E48" s="7"/>
    </row>
    <row r="49" spans="1:5" ht="15.75">
      <c r="A49" s="71" t="s">
        <v>534</v>
      </c>
      <c r="B49" s="73"/>
      <c r="C49" s="7">
        <v>0</v>
      </c>
      <c r="D49" s="7"/>
      <c r="E49" s="7"/>
    </row>
    <row r="50" spans="1:5" ht="15.75">
      <c r="A50" s="71" t="s">
        <v>535</v>
      </c>
      <c r="B50" s="73"/>
      <c r="C50" s="7">
        <v>0</v>
      </c>
      <c r="D50" s="7"/>
      <c r="E50" s="7"/>
    </row>
    <row r="51" spans="1:5" ht="15.75">
      <c r="A51" s="68" t="s">
        <v>536</v>
      </c>
      <c r="B51" s="69"/>
      <c r="C51" s="7" t="s">
        <v>537</v>
      </c>
      <c r="D51" s="7"/>
      <c r="E51" s="7">
        <f>SUM(E7+E13)</f>
        <v>1319230811</v>
      </c>
    </row>
    <row r="52" spans="1:5" ht="15.75">
      <c r="A52" s="70" t="s">
        <v>538</v>
      </c>
      <c r="B52" s="51"/>
      <c r="C52" s="7"/>
      <c r="D52" s="7"/>
      <c r="E52" s="7"/>
    </row>
    <row r="53" spans="1:5" ht="15.75">
      <c r="A53" s="50" t="s">
        <v>539</v>
      </c>
      <c r="B53" s="51"/>
      <c r="C53" s="7"/>
      <c r="D53" s="7"/>
      <c r="E53" s="7">
        <f>SUM(D54:D102)</f>
        <v>39137317</v>
      </c>
    </row>
    <row r="54" spans="1:5" ht="15.75">
      <c r="A54" s="50" t="s">
        <v>540</v>
      </c>
      <c r="B54" s="51"/>
      <c r="C54" s="7"/>
      <c r="D54" s="7">
        <f>SUM(C55:C59)</f>
        <v>15103597</v>
      </c>
      <c r="E54" s="7"/>
    </row>
    <row r="55" spans="1:5" ht="15.75" customHeight="1">
      <c r="A55" s="66" t="s">
        <v>517</v>
      </c>
      <c r="B55" s="67"/>
      <c r="C55" s="7">
        <v>1220751</v>
      </c>
      <c r="D55" s="7"/>
      <c r="E55" s="7"/>
    </row>
    <row r="56" spans="1:5" ht="15.75" customHeight="1">
      <c r="A56" s="50" t="s">
        <v>518</v>
      </c>
      <c r="B56" s="51"/>
      <c r="C56" s="7">
        <v>9712529</v>
      </c>
      <c r="D56" s="7"/>
      <c r="E56" s="7"/>
    </row>
    <row r="57" spans="1:5" ht="15.75" customHeight="1">
      <c r="A57" s="50" t="s">
        <v>519</v>
      </c>
      <c r="B57" s="51"/>
      <c r="C57" s="7">
        <v>700</v>
      </c>
      <c r="D57" s="7"/>
      <c r="E57" s="7"/>
    </row>
    <row r="58" spans="1:5" ht="15.75" customHeight="1">
      <c r="A58" s="50" t="s">
        <v>520</v>
      </c>
      <c r="B58" s="51"/>
      <c r="C58" s="7">
        <v>0</v>
      </c>
      <c r="D58" s="7"/>
      <c r="E58" s="7"/>
    </row>
    <row r="59" spans="1:5" ht="15.75" customHeight="1">
      <c r="A59" s="66" t="s">
        <v>521</v>
      </c>
      <c r="B59" s="67"/>
      <c r="C59" s="7">
        <v>4169617</v>
      </c>
      <c r="D59" s="7"/>
      <c r="E59" s="7"/>
    </row>
    <row r="60" spans="1:5" ht="16.5" customHeight="1">
      <c r="A60" s="50" t="s">
        <v>541</v>
      </c>
      <c r="B60" s="51"/>
      <c r="C60" s="7"/>
      <c r="D60" s="7">
        <f>SUM(C61:C65)</f>
        <v>15591</v>
      </c>
      <c r="E60" s="7"/>
    </row>
    <row r="61" spans="1:5" ht="16.5" customHeight="1">
      <c r="A61" s="10" t="s">
        <v>506</v>
      </c>
      <c r="B61" s="6"/>
      <c r="C61" s="7">
        <v>5000</v>
      </c>
      <c r="D61" s="7"/>
      <c r="E61" s="7"/>
    </row>
    <row r="62" spans="1:5" ht="16.5" customHeight="1">
      <c r="A62" s="10" t="s">
        <v>509</v>
      </c>
      <c r="B62" s="6"/>
      <c r="C62" s="7">
        <v>2000</v>
      </c>
      <c r="D62" s="7"/>
      <c r="E62" s="7"/>
    </row>
    <row r="63" spans="1:5" ht="16.5" customHeight="1">
      <c r="A63" s="10" t="s">
        <v>681</v>
      </c>
      <c r="B63" s="6"/>
      <c r="C63" s="7">
        <v>8591</v>
      </c>
      <c r="D63" s="7"/>
      <c r="E63" s="7"/>
    </row>
    <row r="64" spans="1:5" ht="16.5" customHeight="1">
      <c r="A64" s="10" t="s">
        <v>510</v>
      </c>
      <c r="B64" s="6"/>
      <c r="C64" s="7">
        <v>0</v>
      </c>
      <c r="D64" s="7"/>
      <c r="E64" s="7"/>
    </row>
    <row r="65" spans="1:5" ht="16.5" customHeight="1">
      <c r="A65" s="10" t="s">
        <v>542</v>
      </c>
      <c r="B65" s="6"/>
      <c r="C65" s="7">
        <v>0</v>
      </c>
      <c r="D65" s="7"/>
      <c r="E65" s="7"/>
    </row>
    <row r="66" spans="1:5" ht="16.5" customHeight="1">
      <c r="A66" s="50" t="s">
        <v>543</v>
      </c>
      <c r="B66" s="51"/>
      <c r="C66" s="7"/>
      <c r="D66" s="7">
        <f>C67-C68</f>
        <v>0</v>
      </c>
      <c r="E66" s="7"/>
    </row>
    <row r="67" spans="1:5" ht="15.75">
      <c r="A67" s="66" t="s">
        <v>544</v>
      </c>
      <c r="B67" s="67"/>
      <c r="C67" s="7"/>
      <c r="D67" s="7"/>
      <c r="E67" s="7"/>
    </row>
    <row r="68" spans="1:5" ht="15.75">
      <c r="A68" s="50" t="s">
        <v>545</v>
      </c>
      <c r="B68" s="51"/>
      <c r="C68" s="7"/>
      <c r="D68" s="7"/>
      <c r="E68" s="7"/>
    </row>
    <row r="69" spans="1:5" ht="15.75">
      <c r="A69" s="50" t="s">
        <v>682</v>
      </c>
      <c r="B69" s="51"/>
      <c r="C69" s="7"/>
      <c r="D69" s="7">
        <f>C70-C71</f>
        <v>-1224700</v>
      </c>
      <c r="E69" s="7"/>
    </row>
    <row r="70" spans="1:5" ht="15.75">
      <c r="A70" s="66" t="s">
        <v>544</v>
      </c>
      <c r="B70" s="67"/>
      <c r="C70" s="7">
        <v>0</v>
      </c>
      <c r="D70" s="7"/>
      <c r="E70" s="7"/>
    </row>
    <row r="71" spans="1:5" ht="15.75">
      <c r="A71" s="50" t="s">
        <v>545</v>
      </c>
      <c r="B71" s="51"/>
      <c r="C71" s="7">
        <v>1224700</v>
      </c>
      <c r="D71" s="7"/>
      <c r="E71" s="7"/>
    </row>
    <row r="72" spans="1:5" ht="19.5" customHeight="1">
      <c r="A72" s="50" t="s">
        <v>683</v>
      </c>
      <c r="B72" s="51"/>
      <c r="C72" s="7"/>
      <c r="D72" s="7">
        <f>SUM(C73-C74)</f>
        <v>871102</v>
      </c>
      <c r="E72" s="12"/>
    </row>
    <row r="73" spans="1:5" ht="18.75">
      <c r="A73" s="66" t="s">
        <v>544</v>
      </c>
      <c r="B73" s="67"/>
      <c r="C73" s="7">
        <v>2442980</v>
      </c>
      <c r="D73" s="7"/>
      <c r="E73" s="13"/>
    </row>
    <row r="74" spans="1:5" ht="18.75">
      <c r="A74" s="50" t="s">
        <v>545</v>
      </c>
      <c r="B74" s="51"/>
      <c r="C74" s="7">
        <v>1571878</v>
      </c>
      <c r="D74" s="7"/>
      <c r="E74" s="12"/>
    </row>
    <row r="75" spans="1:5" ht="19.5" customHeight="1" hidden="1">
      <c r="A75" s="50" t="s">
        <v>547</v>
      </c>
      <c r="B75" s="51"/>
      <c r="C75" s="7"/>
      <c r="D75" s="7">
        <f>SUM(C76-C77)</f>
        <v>0</v>
      </c>
      <c r="E75" s="12"/>
    </row>
    <row r="76" spans="1:5" ht="18.75" hidden="1">
      <c r="A76" s="66" t="s">
        <v>548</v>
      </c>
      <c r="B76" s="67"/>
      <c r="C76" s="7"/>
      <c r="D76" s="7"/>
      <c r="E76" s="13"/>
    </row>
    <row r="77" spans="1:5" ht="18.75" hidden="1">
      <c r="A77" s="50" t="s">
        <v>545</v>
      </c>
      <c r="B77" s="51"/>
      <c r="C77" s="8"/>
      <c r="D77" s="7"/>
      <c r="E77" s="12"/>
    </row>
    <row r="78" spans="1:5" ht="18.75">
      <c r="A78" s="50" t="s">
        <v>684</v>
      </c>
      <c r="B78" s="51"/>
      <c r="C78" s="7"/>
      <c r="D78" s="7">
        <f>C79-C80</f>
        <v>-304138</v>
      </c>
      <c r="E78" s="12"/>
    </row>
    <row r="79" spans="1:5" ht="19.5" customHeight="1">
      <c r="A79" s="66" t="s">
        <v>548</v>
      </c>
      <c r="B79" s="67"/>
      <c r="C79" s="7"/>
      <c r="D79" s="7"/>
      <c r="E79" s="13"/>
    </row>
    <row r="80" spans="1:5" ht="18.75">
      <c r="A80" s="50" t="s">
        <v>545</v>
      </c>
      <c r="B80" s="51"/>
      <c r="C80" s="7">
        <v>304138</v>
      </c>
      <c r="D80" s="7"/>
      <c r="E80" s="12"/>
    </row>
    <row r="81" spans="1:5" ht="15.75">
      <c r="A81" s="50" t="s">
        <v>685</v>
      </c>
      <c r="B81" s="51"/>
      <c r="C81" s="7"/>
      <c r="D81" s="7">
        <f>SUM(C82:C87)</f>
        <v>24215643</v>
      </c>
      <c r="E81" s="7"/>
    </row>
    <row r="82" spans="1:5" ht="15.75">
      <c r="A82" s="74" t="s">
        <v>551</v>
      </c>
      <c r="B82" s="45"/>
      <c r="C82" s="7">
        <v>1155433</v>
      </c>
      <c r="D82" s="7"/>
      <c r="E82" s="7"/>
    </row>
    <row r="83" spans="1:5" ht="15.75">
      <c r="A83" s="74" t="s">
        <v>552</v>
      </c>
      <c r="B83" s="45"/>
      <c r="C83" s="7">
        <v>1260840</v>
      </c>
      <c r="D83" s="7"/>
      <c r="E83" s="7"/>
    </row>
    <row r="84" spans="1:5" ht="18.75">
      <c r="A84" s="46" t="s">
        <v>553</v>
      </c>
      <c r="B84" s="45"/>
      <c r="C84" s="7">
        <v>15047939</v>
      </c>
      <c r="D84" s="16"/>
      <c r="E84" s="16"/>
    </row>
    <row r="85" spans="1:5" ht="15.75">
      <c r="A85" s="46" t="s">
        <v>554</v>
      </c>
      <c r="B85" s="45"/>
      <c r="C85" s="7">
        <v>1957634</v>
      </c>
      <c r="D85" s="7"/>
      <c r="E85" s="7"/>
    </row>
    <row r="86" spans="1:5" ht="15.75">
      <c r="A86" s="46" t="s">
        <v>555</v>
      </c>
      <c r="B86" s="45"/>
      <c r="C86" s="7">
        <v>578313</v>
      </c>
      <c r="D86" s="7"/>
      <c r="E86" s="7"/>
    </row>
    <row r="87" spans="1:5" ht="15.75">
      <c r="A87" s="46" t="s">
        <v>556</v>
      </c>
      <c r="B87" s="45"/>
      <c r="C87" s="7">
        <v>4215484</v>
      </c>
      <c r="D87" s="7"/>
      <c r="E87" s="7"/>
    </row>
    <row r="88" spans="1:5" ht="15.75">
      <c r="A88" s="50" t="s">
        <v>557</v>
      </c>
      <c r="B88" s="51"/>
      <c r="C88" s="7"/>
      <c r="D88" s="7">
        <f>SUM(C89:C92)</f>
        <v>0</v>
      </c>
      <c r="E88" s="7"/>
    </row>
    <row r="89" spans="1:5" ht="15.75">
      <c r="A89" s="14" t="s">
        <v>558</v>
      </c>
      <c r="B89" s="6"/>
      <c r="C89" s="7">
        <v>0</v>
      </c>
      <c r="D89" s="7"/>
      <c r="E89" s="7"/>
    </row>
    <row r="90" spans="1:5" ht="15.75">
      <c r="A90" s="14" t="s">
        <v>559</v>
      </c>
      <c r="B90" s="6"/>
      <c r="C90" s="7">
        <v>0</v>
      </c>
      <c r="D90" s="7"/>
      <c r="E90" s="7"/>
    </row>
    <row r="91" spans="1:5" ht="15.75">
      <c r="A91" s="14" t="s">
        <v>560</v>
      </c>
      <c r="B91" s="6"/>
      <c r="C91" s="7"/>
      <c r="D91" s="7"/>
      <c r="E91" s="7"/>
    </row>
    <row r="92" spans="1:5" ht="15.75">
      <c r="A92" s="14" t="s">
        <v>691</v>
      </c>
      <c r="B92" s="15"/>
      <c r="C92" s="7">
        <v>0</v>
      </c>
      <c r="D92" s="7"/>
      <c r="E92" s="7"/>
    </row>
    <row r="93" spans="1:5" ht="15.75">
      <c r="A93" s="14" t="s">
        <v>692</v>
      </c>
      <c r="B93" s="15"/>
      <c r="C93" s="7">
        <v>0</v>
      </c>
      <c r="D93" s="7"/>
      <c r="E93" s="7"/>
    </row>
    <row r="94" spans="1:5" ht="15.75">
      <c r="A94" s="50" t="s">
        <v>562</v>
      </c>
      <c r="B94" s="51"/>
      <c r="C94" s="7"/>
      <c r="D94" s="7">
        <f>SUM(C95:C101)</f>
        <v>460222</v>
      </c>
      <c r="E94" s="7"/>
    </row>
    <row r="95" spans="1:5" ht="15.75">
      <c r="A95" s="14" t="s">
        <v>558</v>
      </c>
      <c r="B95" s="6"/>
      <c r="C95" s="7">
        <v>0</v>
      </c>
      <c r="D95" s="7"/>
      <c r="E95" s="7"/>
    </row>
    <row r="96" spans="1:5" ht="15.75">
      <c r="A96" s="14" t="s">
        <v>559</v>
      </c>
      <c r="B96" s="6"/>
      <c r="C96" s="7">
        <v>0</v>
      </c>
      <c r="D96" s="7"/>
      <c r="E96" s="7"/>
    </row>
    <row r="97" spans="1:5" ht="15.75">
      <c r="A97" s="14" t="s">
        <v>560</v>
      </c>
      <c r="B97" s="6"/>
      <c r="C97" s="7"/>
      <c r="D97" s="7"/>
      <c r="E97" s="7"/>
    </row>
    <row r="98" spans="1:5" ht="15.75">
      <c r="A98" s="14" t="s">
        <v>686</v>
      </c>
      <c r="B98" s="6"/>
      <c r="C98" s="7">
        <v>0</v>
      </c>
      <c r="D98" s="7"/>
      <c r="E98" s="7"/>
    </row>
    <row r="99" spans="1:5" ht="15.75">
      <c r="A99" s="46" t="s">
        <v>563</v>
      </c>
      <c r="B99" s="45"/>
      <c r="C99" s="7"/>
      <c r="D99" s="7"/>
      <c r="E99" s="7"/>
    </row>
    <row r="100" spans="1:5" ht="15.75">
      <c r="A100" s="14" t="s">
        <v>564</v>
      </c>
      <c r="B100" s="15"/>
      <c r="C100" s="7">
        <v>0</v>
      </c>
      <c r="D100" s="7"/>
      <c r="E100" s="7"/>
    </row>
    <row r="101" spans="1:5" ht="15.75">
      <c r="A101" s="14" t="s">
        <v>565</v>
      </c>
      <c r="B101" s="15"/>
      <c r="C101" s="7">
        <v>460222</v>
      </c>
      <c r="D101" s="7"/>
      <c r="E101" s="7"/>
    </row>
    <row r="102" spans="1:5" ht="15.75">
      <c r="A102" s="71" t="s">
        <v>566</v>
      </c>
      <c r="B102" s="72"/>
      <c r="C102" s="7"/>
      <c r="D102" s="7"/>
      <c r="E102" s="7"/>
    </row>
    <row r="103" spans="1:5" ht="15.75">
      <c r="A103" s="50" t="s">
        <v>567</v>
      </c>
      <c r="B103" s="51"/>
      <c r="C103" s="7"/>
      <c r="D103" s="8"/>
      <c r="E103" s="7">
        <f>SUM(D104:D108)</f>
        <v>1280093494</v>
      </c>
    </row>
    <row r="104" spans="1:5" ht="15.75">
      <c r="A104" s="52" t="s">
        <v>497</v>
      </c>
      <c r="B104" s="53"/>
      <c r="C104" s="7"/>
      <c r="D104" s="8">
        <v>10614333</v>
      </c>
      <c r="E104" s="8"/>
    </row>
    <row r="105" spans="1:5" ht="15.75">
      <c r="A105" s="52" t="s">
        <v>498</v>
      </c>
      <c r="B105" s="53"/>
      <c r="C105" s="7"/>
      <c r="D105" s="8">
        <v>448882539</v>
      </c>
      <c r="E105" s="8"/>
    </row>
    <row r="106" spans="1:5" ht="15.75">
      <c r="A106" s="52" t="s">
        <v>499</v>
      </c>
      <c r="B106" s="53"/>
      <c r="C106" s="7"/>
      <c r="D106" s="7">
        <v>720680022</v>
      </c>
      <c r="E106" s="7"/>
    </row>
    <row r="107" spans="1:5" ht="15.75">
      <c r="A107" s="50" t="s">
        <v>500</v>
      </c>
      <c r="B107" s="51"/>
      <c r="C107" s="7"/>
      <c r="D107" s="7">
        <v>99666600</v>
      </c>
      <c r="E107" s="7"/>
    </row>
    <row r="108" spans="1:5" ht="15.75">
      <c r="A108" s="50" t="s">
        <v>568</v>
      </c>
      <c r="B108" s="51"/>
      <c r="C108" s="7"/>
      <c r="D108" s="7">
        <v>250000</v>
      </c>
      <c r="E108" s="7"/>
    </row>
    <row r="109" spans="1:5" ht="16.5" thickBot="1">
      <c r="A109" s="76" t="s">
        <v>569</v>
      </c>
      <c r="B109" s="77"/>
      <c r="C109" s="17"/>
      <c r="D109" s="18"/>
      <c r="E109" s="18">
        <f>SUM(E53+E103)</f>
        <v>1319230811</v>
      </c>
    </row>
    <row r="110" spans="1:5" ht="15.75">
      <c r="A110" s="19"/>
      <c r="B110" s="19"/>
      <c r="C110" s="20"/>
      <c r="D110" s="20"/>
      <c r="E110" s="20"/>
    </row>
  </sheetData>
  <mergeCells count="89">
    <mergeCell ref="A6:B6"/>
    <mergeCell ref="A7:B7"/>
    <mergeCell ref="A8:B8"/>
    <mergeCell ref="A9:B9"/>
    <mergeCell ref="A1:E1"/>
    <mergeCell ref="A2:E2"/>
    <mergeCell ref="A3:E3"/>
    <mergeCell ref="A4:B5"/>
    <mergeCell ref="C4:E4"/>
    <mergeCell ref="A10:B10"/>
    <mergeCell ref="A11:B11"/>
    <mergeCell ref="A12:B12"/>
    <mergeCell ref="A13:B13"/>
    <mergeCell ref="A16:B16"/>
    <mergeCell ref="A23:B23"/>
    <mergeCell ref="A24:B24"/>
    <mergeCell ref="A25:B25"/>
    <mergeCell ref="A19:B19"/>
    <mergeCell ref="A22:B22"/>
    <mergeCell ref="A26:B26"/>
    <mergeCell ref="A27:B27"/>
    <mergeCell ref="A28:B28"/>
    <mergeCell ref="A29:B29"/>
    <mergeCell ref="A30:B30"/>
    <mergeCell ref="A31:B31"/>
    <mergeCell ref="A32:B32"/>
    <mergeCell ref="A34:B34"/>
    <mergeCell ref="A33:B33"/>
    <mergeCell ref="A35:B35"/>
    <mergeCell ref="A36:B36"/>
    <mergeCell ref="A37:B37"/>
    <mergeCell ref="A38:B38"/>
    <mergeCell ref="A39:B39"/>
    <mergeCell ref="A41:B41"/>
    <mergeCell ref="A42:B42"/>
    <mergeCell ref="A43:B43"/>
    <mergeCell ref="A40:B40"/>
    <mergeCell ref="A44:B44"/>
    <mergeCell ref="A51:B51"/>
    <mergeCell ref="A52:B52"/>
    <mergeCell ref="A53:B53"/>
    <mergeCell ref="A45:B45"/>
    <mergeCell ref="A46:B46"/>
    <mergeCell ref="A47:B47"/>
    <mergeCell ref="A48:B48"/>
    <mergeCell ref="A49:B49"/>
    <mergeCell ref="A50:B50"/>
    <mergeCell ref="A54:B54"/>
    <mergeCell ref="A55:B55"/>
    <mergeCell ref="A56:B56"/>
    <mergeCell ref="A58:B58"/>
    <mergeCell ref="A57:B57"/>
    <mergeCell ref="A59:B59"/>
    <mergeCell ref="A60:B60"/>
    <mergeCell ref="A66:B66"/>
    <mergeCell ref="A67:B67"/>
    <mergeCell ref="A68:B68"/>
    <mergeCell ref="A72:B72"/>
    <mergeCell ref="A73:B73"/>
    <mergeCell ref="A74:B74"/>
    <mergeCell ref="A69:B69"/>
    <mergeCell ref="A70:B70"/>
    <mergeCell ref="A71:B71"/>
    <mergeCell ref="A75:B75"/>
    <mergeCell ref="A76:B76"/>
    <mergeCell ref="A77:B77"/>
    <mergeCell ref="A78:B78"/>
    <mergeCell ref="A79:B79"/>
    <mergeCell ref="A80:B80"/>
    <mergeCell ref="A81:B81"/>
    <mergeCell ref="A82:B82"/>
    <mergeCell ref="A104:B104"/>
    <mergeCell ref="A83:B83"/>
    <mergeCell ref="A84:B84"/>
    <mergeCell ref="A85:B85"/>
    <mergeCell ref="A86:B86"/>
    <mergeCell ref="A102:B102"/>
    <mergeCell ref="A88:B88"/>
    <mergeCell ref="A99:B99"/>
    <mergeCell ref="A14:B14"/>
    <mergeCell ref="A15:B15"/>
    <mergeCell ref="A109:B109"/>
    <mergeCell ref="A105:B105"/>
    <mergeCell ref="A106:B106"/>
    <mergeCell ref="A107:B107"/>
    <mergeCell ref="A108:B108"/>
    <mergeCell ref="A87:B87"/>
    <mergeCell ref="A94:B94"/>
    <mergeCell ref="A103:B10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B19">
      <selection activeCell="D29" sqref="D29"/>
    </sheetView>
  </sheetViews>
  <sheetFormatPr defaultColWidth="9.00390625" defaultRowHeight="16.5"/>
  <cols>
    <col min="1" max="1" width="30.625" style="1" customWidth="1"/>
    <col min="2" max="2" width="25.625" style="1" customWidth="1"/>
    <col min="3" max="3" width="30.625" style="1" customWidth="1"/>
    <col min="4" max="4" width="25.625" style="1" customWidth="1"/>
    <col min="5" max="16384" width="9.00390625" style="1" customWidth="1"/>
  </cols>
  <sheetData>
    <row r="1" spans="1:4" ht="21.75" customHeight="1">
      <c r="A1" s="54" t="s">
        <v>54</v>
      </c>
      <c r="B1" s="55"/>
      <c r="C1" s="55"/>
      <c r="D1" s="55"/>
    </row>
    <row r="2" spans="1:4" ht="24" customHeight="1">
      <c r="A2" s="56" t="s">
        <v>55</v>
      </c>
      <c r="B2" s="57"/>
      <c r="C2" s="57"/>
      <c r="D2" s="57"/>
    </row>
    <row r="3" spans="1:4" ht="17.25" thickBot="1">
      <c r="A3" s="2" t="s">
        <v>56</v>
      </c>
      <c r="B3" s="80" t="s">
        <v>112</v>
      </c>
      <c r="C3" s="81"/>
      <c r="D3" s="2" t="s">
        <v>57</v>
      </c>
    </row>
    <row r="4" spans="1:4" ht="21" customHeight="1" thickBot="1">
      <c r="A4" s="21" t="s">
        <v>58</v>
      </c>
      <c r="B4" s="22" t="s">
        <v>59</v>
      </c>
      <c r="C4" s="4" t="s">
        <v>60</v>
      </c>
      <c r="D4" s="3" t="s">
        <v>59</v>
      </c>
    </row>
    <row r="5" spans="1:4" ht="15.75" customHeight="1">
      <c r="A5" s="23" t="s">
        <v>61</v>
      </c>
      <c r="B5" s="24">
        <v>9960862</v>
      </c>
      <c r="C5" s="25" t="s">
        <v>62</v>
      </c>
      <c r="D5" s="26">
        <v>45425128</v>
      </c>
    </row>
    <row r="6" spans="1:4" ht="15.75" customHeight="1">
      <c r="A6" s="23" t="s">
        <v>63</v>
      </c>
      <c r="B6" s="27">
        <v>16162560</v>
      </c>
      <c r="C6" s="25" t="s">
        <v>64</v>
      </c>
      <c r="D6" s="28">
        <v>50366541</v>
      </c>
    </row>
    <row r="7" spans="1:4" ht="15.75" customHeight="1">
      <c r="A7" s="23" t="s">
        <v>65</v>
      </c>
      <c r="B7" s="27">
        <v>0</v>
      </c>
      <c r="C7" s="25" t="s">
        <v>66</v>
      </c>
      <c r="D7" s="28">
        <v>4110600</v>
      </c>
    </row>
    <row r="8" spans="1:4" ht="15.75" customHeight="1">
      <c r="A8" s="23" t="s">
        <v>67</v>
      </c>
      <c r="B8" s="27">
        <v>0</v>
      </c>
      <c r="C8" s="25" t="s">
        <v>68</v>
      </c>
      <c r="D8" s="28">
        <v>16162560</v>
      </c>
    </row>
    <row r="9" spans="1:4" ht="15.75" customHeight="1">
      <c r="A9" s="23" t="s">
        <v>69</v>
      </c>
      <c r="B9" s="27">
        <v>75602560</v>
      </c>
      <c r="C9" s="25" t="s">
        <v>70</v>
      </c>
      <c r="D9" s="28">
        <v>0</v>
      </c>
    </row>
    <row r="10" spans="1:4" ht="15.75" customHeight="1">
      <c r="A10" s="23" t="s">
        <v>71</v>
      </c>
      <c r="B10" s="27">
        <v>50366541</v>
      </c>
      <c r="C10" s="25" t="s">
        <v>72</v>
      </c>
      <c r="D10" s="28">
        <f>SUM(D12:D15)</f>
        <v>75602560</v>
      </c>
    </row>
    <row r="11" spans="1:4" ht="15.75" customHeight="1">
      <c r="A11" s="23" t="s">
        <v>113</v>
      </c>
      <c r="B11" s="27">
        <v>0</v>
      </c>
      <c r="C11" s="25"/>
      <c r="D11" s="28"/>
    </row>
    <row r="12" spans="1:4" ht="15.75" customHeight="1">
      <c r="A12" s="23" t="s">
        <v>73</v>
      </c>
      <c r="B12" s="27">
        <v>262485738</v>
      </c>
      <c r="C12" s="29" t="s">
        <v>74</v>
      </c>
      <c r="D12" s="28">
        <v>135000</v>
      </c>
    </row>
    <row r="13" spans="1:4" ht="15.75" customHeight="1">
      <c r="A13" s="23" t="s">
        <v>75</v>
      </c>
      <c r="B13" s="27">
        <v>54116896</v>
      </c>
      <c r="C13" s="29" t="s">
        <v>76</v>
      </c>
      <c r="D13" s="28">
        <v>75447560</v>
      </c>
    </row>
    <row r="14" spans="1:4" ht="15.75" customHeight="1">
      <c r="A14" s="23" t="s">
        <v>77</v>
      </c>
      <c r="B14" s="27">
        <v>362078489</v>
      </c>
      <c r="C14" s="29" t="s">
        <v>78</v>
      </c>
      <c r="D14" s="28">
        <v>0</v>
      </c>
    </row>
    <row r="15" spans="1:4" ht="15.75" customHeight="1">
      <c r="A15" s="23" t="s">
        <v>79</v>
      </c>
      <c r="B15" s="27">
        <v>250000</v>
      </c>
      <c r="C15" s="29" t="s">
        <v>80</v>
      </c>
      <c r="D15" s="28">
        <v>20000</v>
      </c>
    </row>
    <row r="16" spans="1:4" ht="15.75" customHeight="1">
      <c r="A16" s="23" t="s">
        <v>81</v>
      </c>
      <c r="B16" s="27">
        <v>0</v>
      </c>
      <c r="C16" s="25" t="s">
        <v>82</v>
      </c>
      <c r="D16" s="28">
        <v>262485738</v>
      </c>
    </row>
    <row r="17" spans="1:4" ht="15.75" customHeight="1">
      <c r="A17" s="23" t="s">
        <v>83</v>
      </c>
      <c r="B17" s="27">
        <v>0</v>
      </c>
      <c r="C17" s="25" t="s">
        <v>84</v>
      </c>
      <c r="D17" s="28">
        <v>80388732</v>
      </c>
    </row>
    <row r="18" spans="1:4" ht="15.75" customHeight="1">
      <c r="A18" s="23" t="s">
        <v>85</v>
      </c>
      <c r="B18" s="27">
        <v>5173774</v>
      </c>
      <c r="C18" s="25" t="s">
        <v>86</v>
      </c>
      <c r="D18" s="28">
        <v>1747989</v>
      </c>
    </row>
    <row r="19" spans="1:4" ht="15.75" customHeight="1">
      <c r="A19" s="23" t="s">
        <v>87</v>
      </c>
      <c r="B19" s="27">
        <v>800</v>
      </c>
      <c r="C19" s="25" t="s">
        <v>88</v>
      </c>
      <c r="D19" s="28">
        <v>0</v>
      </c>
    </row>
    <row r="20" spans="1:4" ht="15.75" customHeight="1">
      <c r="A20" s="23" t="s">
        <v>89</v>
      </c>
      <c r="B20" s="27">
        <v>7024560</v>
      </c>
      <c r="C20" s="25" t="s">
        <v>90</v>
      </c>
      <c r="D20" s="28">
        <v>0</v>
      </c>
    </row>
    <row r="21" spans="1:4" ht="15.75" customHeight="1">
      <c r="A21" s="23" t="s">
        <v>91</v>
      </c>
      <c r="B21" s="27">
        <v>0</v>
      </c>
      <c r="C21" s="25" t="s">
        <v>53</v>
      </c>
      <c r="D21" s="28">
        <v>12740025</v>
      </c>
    </row>
    <row r="22" spans="1:4" ht="15.75" customHeight="1">
      <c r="A22" s="23" t="s">
        <v>92</v>
      </c>
      <c r="B22" s="27">
        <f>SUM(B23:B28)</f>
        <v>62891871</v>
      </c>
      <c r="C22" s="25" t="s">
        <v>93</v>
      </c>
      <c r="D22" s="28">
        <v>350035823</v>
      </c>
    </row>
    <row r="23" spans="1:4" ht="15.75" customHeight="1">
      <c r="A23" s="23" t="s">
        <v>94</v>
      </c>
      <c r="B23" s="27">
        <v>5161139</v>
      </c>
      <c r="C23" s="25" t="s">
        <v>95</v>
      </c>
      <c r="D23" s="28">
        <v>7048155</v>
      </c>
    </row>
    <row r="24" spans="1:4" ht="15.75" customHeight="1">
      <c r="A24" s="23" t="s">
        <v>106</v>
      </c>
      <c r="B24" s="27">
        <v>290910</v>
      </c>
      <c r="C24" s="25" t="s">
        <v>96</v>
      </c>
      <c r="D24" s="28">
        <v>800</v>
      </c>
    </row>
    <row r="25" spans="1:4" ht="15.75" customHeight="1">
      <c r="A25" s="30" t="s">
        <v>97</v>
      </c>
      <c r="B25" s="27">
        <v>55353208</v>
      </c>
      <c r="C25" s="29"/>
      <c r="D25" s="28"/>
    </row>
    <row r="26" spans="1:4" ht="15.75" customHeight="1">
      <c r="A26" s="23" t="s">
        <v>98</v>
      </c>
      <c r="B26" s="27">
        <v>1426060</v>
      </c>
      <c r="C26" s="29"/>
      <c r="D26" s="28"/>
    </row>
    <row r="27" spans="1:4" ht="15.75" customHeight="1">
      <c r="A27" s="23" t="s">
        <v>99</v>
      </c>
      <c r="B27" s="27">
        <v>0</v>
      </c>
      <c r="C27" s="29"/>
      <c r="D27" s="28"/>
    </row>
    <row r="28" spans="1:4" ht="15.75" customHeight="1">
      <c r="A28" s="23" t="s">
        <v>100</v>
      </c>
      <c r="B28" s="27">
        <v>660554</v>
      </c>
      <c r="C28" s="29"/>
      <c r="D28" s="28"/>
    </row>
    <row r="29" spans="1:4" ht="15.75" customHeight="1" thickBot="1">
      <c r="A29" s="31"/>
      <c r="B29" s="43"/>
      <c r="C29" s="32"/>
      <c r="D29" s="33"/>
    </row>
    <row r="30" spans="1:4" ht="16.5" thickBot="1">
      <c r="A30" s="34" t="s">
        <v>101</v>
      </c>
      <c r="B30" s="35">
        <f>SUM(B5:B22)</f>
        <v>906114651</v>
      </c>
      <c r="C30" s="36"/>
      <c r="D30" s="35">
        <f>SUM(D16:D24)+D10+SUM(D5:D9)</f>
        <v>906114651</v>
      </c>
    </row>
    <row r="31" ht="16.5" thickBot="1">
      <c r="A31" s="37"/>
    </row>
    <row r="32" spans="1:4" ht="15.75">
      <c r="A32" s="38" t="s">
        <v>102</v>
      </c>
      <c r="B32" s="39"/>
      <c r="C32" s="39"/>
      <c r="D32" s="40"/>
    </row>
    <row r="33" spans="1:4" ht="16.5" thickBot="1">
      <c r="A33" s="78" t="s">
        <v>114</v>
      </c>
      <c r="B33" s="79"/>
      <c r="C33" s="41"/>
      <c r="D33" s="42"/>
    </row>
  </sheetData>
  <mergeCells count="4">
    <mergeCell ref="A1:D1"/>
    <mergeCell ref="A2:D2"/>
    <mergeCell ref="A33:B33"/>
    <mergeCell ref="B3:C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B1">
      <selection activeCell="D32" sqref="D32"/>
    </sheetView>
  </sheetViews>
  <sheetFormatPr defaultColWidth="9.00390625" defaultRowHeight="16.5"/>
  <cols>
    <col min="1" max="1" width="30.625" style="1" customWidth="1"/>
    <col min="2" max="2" width="25.625" style="1" customWidth="1"/>
    <col min="3" max="3" width="30.625" style="1" customWidth="1"/>
    <col min="4" max="4" width="25.625" style="1" customWidth="1"/>
    <col min="5" max="16384" width="9.00390625" style="1" customWidth="1"/>
  </cols>
  <sheetData>
    <row r="1" spans="1:4" ht="21.75" customHeight="1">
      <c r="A1" s="54" t="s">
        <v>54</v>
      </c>
      <c r="B1" s="55"/>
      <c r="C1" s="55"/>
      <c r="D1" s="55"/>
    </row>
    <row r="2" spans="1:4" ht="24" customHeight="1">
      <c r="A2" s="56" t="s">
        <v>55</v>
      </c>
      <c r="B2" s="57"/>
      <c r="C2" s="57"/>
      <c r="D2" s="57"/>
    </row>
    <row r="3" spans="1:4" ht="17.25" thickBot="1">
      <c r="A3" s="2" t="s">
        <v>56</v>
      </c>
      <c r="B3" s="80" t="s">
        <v>694</v>
      </c>
      <c r="C3" s="81"/>
      <c r="D3" s="2" t="s">
        <v>57</v>
      </c>
    </row>
    <row r="4" spans="1:4" ht="21" customHeight="1" thickBot="1">
      <c r="A4" s="21" t="s">
        <v>58</v>
      </c>
      <c r="B4" s="22" t="s">
        <v>59</v>
      </c>
      <c r="C4" s="4" t="s">
        <v>60</v>
      </c>
      <c r="D4" s="3" t="s">
        <v>59</v>
      </c>
    </row>
    <row r="5" spans="1:4" ht="15.75" customHeight="1">
      <c r="A5" s="23" t="s">
        <v>61</v>
      </c>
      <c r="B5" s="24">
        <v>10614333</v>
      </c>
      <c r="C5" s="25" t="s">
        <v>570</v>
      </c>
      <c r="D5" s="26">
        <v>52878893</v>
      </c>
    </row>
    <row r="6" spans="1:4" ht="15.75" customHeight="1">
      <c r="A6" s="23" t="s">
        <v>571</v>
      </c>
      <c r="B6" s="27">
        <v>14756620</v>
      </c>
      <c r="C6" s="25" t="s">
        <v>572</v>
      </c>
      <c r="D6" s="28">
        <v>47318830</v>
      </c>
    </row>
    <row r="7" spans="1:4" ht="15.75" customHeight="1">
      <c r="A7" s="23" t="s">
        <v>573</v>
      </c>
      <c r="B7" s="27">
        <v>23477400</v>
      </c>
      <c r="C7" s="25" t="s">
        <v>574</v>
      </c>
      <c r="D7" s="28">
        <v>6046120</v>
      </c>
    </row>
    <row r="8" spans="1:4" ht="15.75" customHeight="1">
      <c r="A8" s="23" t="s">
        <v>575</v>
      </c>
      <c r="B8" s="27">
        <v>291975600</v>
      </c>
      <c r="C8" s="25" t="s">
        <v>576</v>
      </c>
      <c r="D8" s="28">
        <v>14756620</v>
      </c>
    </row>
    <row r="9" spans="1:4" ht="15.75" customHeight="1">
      <c r="A9" s="23" t="s">
        <v>577</v>
      </c>
      <c r="B9" s="27">
        <v>269450418</v>
      </c>
      <c r="C9" s="25" t="s">
        <v>578</v>
      </c>
      <c r="D9" s="28">
        <v>315453000</v>
      </c>
    </row>
    <row r="10" spans="1:4" ht="15.75" customHeight="1">
      <c r="A10" s="23" t="s">
        <v>579</v>
      </c>
      <c r="B10" s="27">
        <v>4566635</v>
      </c>
      <c r="C10" s="25"/>
      <c r="D10" s="28"/>
    </row>
    <row r="11" spans="1:4" ht="15.75" customHeight="1">
      <c r="A11" s="23" t="s">
        <v>580</v>
      </c>
      <c r="B11" s="27">
        <v>47318830</v>
      </c>
      <c r="C11" s="25" t="s">
        <v>581</v>
      </c>
      <c r="D11" s="28">
        <f>SUM(D13:D16)</f>
        <v>269450418</v>
      </c>
    </row>
    <row r="12" spans="1:4" ht="15.75" customHeight="1">
      <c r="A12" s="23" t="s">
        <v>582</v>
      </c>
      <c r="B12" s="27">
        <v>0</v>
      </c>
      <c r="C12" s="25"/>
      <c r="D12" s="28"/>
    </row>
    <row r="13" spans="1:4" ht="15.75" customHeight="1">
      <c r="A13" s="23" t="s">
        <v>583</v>
      </c>
      <c r="B13" s="27">
        <v>448882539</v>
      </c>
      <c r="C13" s="29" t="s">
        <v>584</v>
      </c>
      <c r="D13" s="28">
        <v>15285277</v>
      </c>
    </row>
    <row r="14" spans="1:4" ht="15.75" customHeight="1">
      <c r="A14" s="23" t="s">
        <v>585</v>
      </c>
      <c r="B14" s="27">
        <v>720680022</v>
      </c>
      <c r="C14" s="29" t="s">
        <v>586</v>
      </c>
      <c r="D14" s="28">
        <v>235872457</v>
      </c>
    </row>
    <row r="15" spans="1:4" ht="15.75" customHeight="1">
      <c r="A15" s="23" t="s">
        <v>587</v>
      </c>
      <c r="B15" s="27">
        <v>99666600</v>
      </c>
      <c r="C15" s="29" t="s">
        <v>588</v>
      </c>
      <c r="D15" s="28">
        <v>3609666</v>
      </c>
    </row>
    <row r="16" spans="1:4" ht="15.75" customHeight="1">
      <c r="A16" s="23" t="s">
        <v>589</v>
      </c>
      <c r="B16" s="27">
        <v>250000</v>
      </c>
      <c r="C16" s="29" t="s">
        <v>590</v>
      </c>
      <c r="D16" s="28">
        <v>14683018</v>
      </c>
    </row>
    <row r="17" spans="1:4" ht="15.75" customHeight="1">
      <c r="A17" s="23"/>
      <c r="B17" s="27"/>
      <c r="C17" s="23" t="s">
        <v>591</v>
      </c>
      <c r="D17" s="28">
        <v>4566635</v>
      </c>
    </row>
    <row r="18" spans="1:4" ht="15.75" customHeight="1">
      <c r="A18" s="23" t="s">
        <v>592</v>
      </c>
      <c r="B18" s="27"/>
      <c r="C18" s="25" t="s">
        <v>593</v>
      </c>
      <c r="D18" s="28">
        <v>449039719</v>
      </c>
    </row>
    <row r="19" spans="1:4" ht="15.75" customHeight="1">
      <c r="A19" s="23" t="s">
        <v>594</v>
      </c>
      <c r="B19" s="27">
        <v>0</v>
      </c>
      <c r="C19" s="25" t="s">
        <v>595</v>
      </c>
      <c r="D19" s="28">
        <v>0</v>
      </c>
    </row>
    <row r="20" spans="1:4" ht="15.75" customHeight="1">
      <c r="A20" s="23" t="s">
        <v>596</v>
      </c>
      <c r="B20" s="27">
        <v>58597722</v>
      </c>
      <c r="C20" s="25" t="s">
        <v>597</v>
      </c>
      <c r="D20" s="28">
        <v>22042438</v>
      </c>
    </row>
    <row r="21" spans="1:4" ht="15.75" customHeight="1">
      <c r="A21" s="23" t="s">
        <v>598</v>
      </c>
      <c r="B21" s="27">
        <v>800</v>
      </c>
      <c r="C21" s="25" t="s">
        <v>599</v>
      </c>
      <c r="D21" s="28">
        <v>748335727</v>
      </c>
    </row>
    <row r="22" spans="1:4" ht="15.75" customHeight="1">
      <c r="A22" s="23" t="s">
        <v>600</v>
      </c>
      <c r="B22" s="27">
        <v>32535999</v>
      </c>
      <c r="C22" s="25" t="s">
        <v>601</v>
      </c>
      <c r="D22" s="28">
        <v>1290418828</v>
      </c>
    </row>
    <row r="23" spans="1:4" ht="15.75" customHeight="1">
      <c r="A23" s="23" t="s">
        <v>602</v>
      </c>
      <c r="B23" s="27">
        <v>748335727</v>
      </c>
      <c r="C23" s="25" t="s">
        <v>603</v>
      </c>
      <c r="D23" s="28">
        <v>0</v>
      </c>
    </row>
    <row r="24" spans="1:4" ht="15.75" customHeight="1">
      <c r="A24" s="23" t="s">
        <v>604</v>
      </c>
      <c r="B24" s="27">
        <f>SUM(B25:B30)</f>
        <v>583308352</v>
      </c>
      <c r="C24" s="25" t="s">
        <v>605</v>
      </c>
      <c r="D24" s="28">
        <v>127085009</v>
      </c>
    </row>
    <row r="25" spans="1:4" ht="15.75" customHeight="1">
      <c r="A25" s="23" t="s">
        <v>606</v>
      </c>
      <c r="B25" s="27">
        <v>19800245</v>
      </c>
      <c r="C25" s="25" t="s">
        <v>607</v>
      </c>
      <c r="D25" s="28">
        <v>7024560</v>
      </c>
    </row>
    <row r="26" spans="1:4" ht="15.75" customHeight="1">
      <c r="A26" s="23" t="s">
        <v>608</v>
      </c>
      <c r="B26" s="27">
        <v>3723850</v>
      </c>
      <c r="C26" s="25" t="s">
        <v>609</v>
      </c>
      <c r="D26" s="28">
        <v>800</v>
      </c>
    </row>
    <row r="27" spans="1:4" ht="15.75" customHeight="1">
      <c r="A27" s="30" t="s">
        <v>610</v>
      </c>
      <c r="B27" s="27">
        <v>185261248</v>
      </c>
      <c r="C27" s="29"/>
      <c r="D27" s="28"/>
    </row>
    <row r="28" spans="1:4" ht="15.75" customHeight="1">
      <c r="A28" s="23" t="s">
        <v>611</v>
      </c>
      <c r="B28" s="27">
        <v>15451366</v>
      </c>
      <c r="C28" s="29"/>
      <c r="D28" s="28"/>
    </row>
    <row r="29" spans="1:4" ht="15.75" customHeight="1">
      <c r="A29" s="23" t="s">
        <v>612</v>
      </c>
      <c r="B29" s="27">
        <v>3958814</v>
      </c>
      <c r="C29" s="29"/>
      <c r="D29" s="28"/>
    </row>
    <row r="30" spans="1:4" ht="15.75" customHeight="1">
      <c r="A30" s="23" t="s">
        <v>613</v>
      </c>
      <c r="B30" s="27">
        <v>355112829</v>
      </c>
      <c r="C30" s="29"/>
      <c r="D30" s="28"/>
    </row>
    <row r="31" spans="1:4" ht="15.75" customHeight="1" thickBot="1">
      <c r="A31" s="31"/>
      <c r="B31" s="43"/>
      <c r="C31" s="32"/>
      <c r="D31" s="33"/>
    </row>
    <row r="32" spans="1:4" ht="16.5" thickBot="1">
      <c r="A32" s="34" t="s">
        <v>101</v>
      </c>
      <c r="B32" s="35">
        <f>SUM(B5:B24)</f>
        <v>3354417597</v>
      </c>
      <c r="C32" s="36"/>
      <c r="D32" s="35">
        <f>SUM(D18:D26)+D11+D17+SUM(D5:D9)</f>
        <v>3354417597</v>
      </c>
    </row>
    <row r="33" ht="16.5" thickBot="1">
      <c r="A33" s="37"/>
    </row>
    <row r="34" spans="1:4" ht="15.75">
      <c r="A34" s="38" t="s">
        <v>614</v>
      </c>
      <c r="B34" s="39"/>
      <c r="C34" s="39"/>
      <c r="D34" s="40"/>
    </row>
    <row r="35" spans="1:4" ht="16.5" thickBot="1">
      <c r="A35" s="78" t="s">
        <v>615</v>
      </c>
      <c r="B35" s="79"/>
      <c r="C35" s="41"/>
      <c r="D35" s="42"/>
    </row>
  </sheetData>
  <mergeCells count="4">
    <mergeCell ref="A1:D1"/>
    <mergeCell ref="A2:D2"/>
    <mergeCell ref="A35:B35"/>
    <mergeCell ref="B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10"/>
  <sheetViews>
    <sheetView workbookViewId="0" topLeftCell="A84">
      <selection activeCell="E109" sqref="E109"/>
    </sheetView>
  </sheetViews>
  <sheetFormatPr defaultColWidth="9.00390625" defaultRowHeight="16.5"/>
  <cols>
    <col min="1" max="1" width="9.00390625" style="1" customWidth="1"/>
    <col min="2" max="2" width="29.875" style="1" customWidth="1"/>
    <col min="3" max="3" width="20.625" style="1" customWidth="1"/>
    <col min="4" max="4" width="25.625" style="1" customWidth="1"/>
    <col min="5" max="5" width="20.625" style="1" customWidth="1"/>
    <col min="6" max="16384" width="9.00390625" style="1" customWidth="1"/>
  </cols>
  <sheetData>
    <row r="1" spans="1:5" ht="25.5">
      <c r="A1" s="54" t="s">
        <v>695</v>
      </c>
      <c r="B1" s="55"/>
      <c r="C1" s="55"/>
      <c r="D1" s="55"/>
      <c r="E1" s="55"/>
    </row>
    <row r="2" spans="1:5" ht="27.75">
      <c r="A2" s="56" t="s">
        <v>696</v>
      </c>
      <c r="B2" s="57"/>
      <c r="C2" s="57"/>
      <c r="D2" s="57"/>
      <c r="E2" s="57"/>
    </row>
    <row r="3" spans="1:5" ht="17.25" thickBot="1">
      <c r="A3" s="58" t="s">
        <v>825</v>
      </c>
      <c r="B3" s="58"/>
      <c r="C3" s="58"/>
      <c r="D3" s="58"/>
      <c r="E3" s="58"/>
    </row>
    <row r="4" spans="1:5" ht="19.5" thickBot="1">
      <c r="A4" s="59" t="s">
        <v>2</v>
      </c>
      <c r="B4" s="60"/>
      <c r="C4" s="63" t="s">
        <v>3</v>
      </c>
      <c r="D4" s="64"/>
      <c r="E4" s="65"/>
    </row>
    <row r="5" spans="1:5" ht="20.25" thickBot="1">
      <c r="A5" s="61"/>
      <c r="B5" s="62"/>
      <c r="C5" s="3" t="s">
        <v>4</v>
      </c>
      <c r="D5" s="4" t="s">
        <v>5</v>
      </c>
      <c r="E5" s="4" t="s">
        <v>6</v>
      </c>
    </row>
    <row r="6" spans="1:5" ht="15.75">
      <c r="A6" s="48" t="s">
        <v>7</v>
      </c>
      <c r="B6" s="49"/>
      <c r="C6" s="5"/>
      <c r="D6" s="5"/>
      <c r="E6" s="5"/>
    </row>
    <row r="7" spans="1:5" ht="15.75">
      <c r="A7" s="50" t="s">
        <v>697</v>
      </c>
      <c r="B7" s="51"/>
      <c r="C7" s="7"/>
      <c r="D7" s="7"/>
      <c r="E7" s="7">
        <f>SUM(D8:D12)</f>
        <v>1280093494</v>
      </c>
    </row>
    <row r="8" spans="1:5" ht="15.75">
      <c r="A8" s="52" t="s">
        <v>698</v>
      </c>
      <c r="B8" s="53"/>
      <c r="C8" s="8"/>
      <c r="D8" s="9">
        <v>10614333</v>
      </c>
      <c r="E8" s="8"/>
    </row>
    <row r="9" spans="1:5" ht="15.75">
      <c r="A9" s="52" t="s">
        <v>699</v>
      </c>
      <c r="B9" s="53"/>
      <c r="C9" s="8"/>
      <c r="D9" s="9">
        <v>448882539</v>
      </c>
      <c r="E9" s="8"/>
    </row>
    <row r="10" spans="1:5" ht="15.75">
      <c r="A10" s="52" t="s">
        <v>700</v>
      </c>
      <c r="B10" s="53"/>
      <c r="C10" s="7"/>
      <c r="D10" s="7">
        <v>720680022</v>
      </c>
      <c r="E10" s="7"/>
    </row>
    <row r="11" spans="1:5" ht="15.75">
      <c r="A11" s="50" t="s">
        <v>701</v>
      </c>
      <c r="B11" s="51"/>
      <c r="C11" s="7"/>
      <c r="D11" s="7">
        <v>99666600</v>
      </c>
      <c r="E11" s="7"/>
    </row>
    <row r="12" spans="1:5" ht="15.75">
      <c r="A12" s="50" t="s">
        <v>702</v>
      </c>
      <c r="B12" s="51"/>
      <c r="C12" s="7"/>
      <c r="D12" s="7">
        <v>250000</v>
      </c>
      <c r="E12" s="7"/>
    </row>
    <row r="13" spans="1:5" ht="15.75">
      <c r="A13" s="50" t="s">
        <v>703</v>
      </c>
      <c r="B13" s="51"/>
      <c r="C13" s="7"/>
      <c r="D13" s="7"/>
      <c r="E13" s="7">
        <f>SUM(D16+D23+D26+D29+D36+D35+D42+D39+D45+D47)</f>
        <v>595855533</v>
      </c>
    </row>
    <row r="14" spans="1:5" ht="15.75">
      <c r="A14" s="47" t="s">
        <v>704</v>
      </c>
      <c r="B14" s="75"/>
      <c r="C14" s="7"/>
      <c r="D14" s="7">
        <f>D15</f>
        <v>0</v>
      </c>
      <c r="E14" s="7"/>
    </row>
    <row r="15" spans="1:5" ht="15.75">
      <c r="A15" s="47" t="s">
        <v>705</v>
      </c>
      <c r="B15" s="75"/>
      <c r="C15" s="7"/>
      <c r="D15" s="7">
        <v>0</v>
      </c>
      <c r="E15" s="7"/>
    </row>
    <row r="16" spans="1:5" ht="15.75">
      <c r="A16" s="50" t="s">
        <v>706</v>
      </c>
      <c r="B16" s="51"/>
      <c r="C16" s="7"/>
      <c r="D16" s="7">
        <f>SUM(C17:C22)</f>
        <v>22500</v>
      </c>
      <c r="E16" s="7"/>
    </row>
    <row r="17" spans="1:5" ht="15.75">
      <c r="A17" s="10" t="s">
        <v>707</v>
      </c>
      <c r="B17" s="6"/>
      <c r="C17" s="7">
        <v>5000</v>
      </c>
      <c r="D17" s="7"/>
      <c r="E17" s="7"/>
    </row>
    <row r="18" spans="1:5" ht="15.75">
      <c r="A18" s="10" t="s">
        <v>708</v>
      </c>
      <c r="B18" s="6"/>
      <c r="C18" s="7">
        <v>7500</v>
      </c>
      <c r="D18" s="7"/>
      <c r="E18" s="7"/>
    </row>
    <row r="19" spans="1:5" ht="15.75">
      <c r="A19" s="50" t="s">
        <v>709</v>
      </c>
      <c r="B19" s="51"/>
      <c r="C19" s="7">
        <v>0</v>
      </c>
      <c r="D19" s="7"/>
      <c r="E19" s="7"/>
    </row>
    <row r="20" spans="1:5" ht="15.75">
      <c r="A20" s="10" t="s">
        <v>710</v>
      </c>
      <c r="B20" s="6"/>
      <c r="C20" s="7">
        <v>5000</v>
      </c>
      <c r="D20" s="7"/>
      <c r="E20" s="7"/>
    </row>
    <row r="21" spans="1:5" ht="15.75">
      <c r="A21" s="10" t="s">
        <v>711</v>
      </c>
      <c r="B21" s="6"/>
      <c r="C21" s="7">
        <v>5000</v>
      </c>
      <c r="D21" s="7"/>
      <c r="E21" s="7"/>
    </row>
    <row r="22" spans="1:5" ht="15.75">
      <c r="A22" s="50" t="s">
        <v>712</v>
      </c>
      <c r="B22" s="51"/>
      <c r="C22" s="7">
        <v>0</v>
      </c>
      <c r="D22" s="7"/>
      <c r="E22" s="7"/>
    </row>
    <row r="23" spans="1:5" ht="15.75">
      <c r="A23" s="50" t="s">
        <v>713</v>
      </c>
      <c r="B23" s="51"/>
      <c r="C23" s="7"/>
      <c r="D23" s="7">
        <f>SUM(C24-C25)</f>
        <v>-161155</v>
      </c>
      <c r="E23" s="7"/>
    </row>
    <row r="24" spans="1:5" ht="15.75">
      <c r="A24" s="50" t="s">
        <v>714</v>
      </c>
      <c r="B24" s="51"/>
      <c r="C24" s="7">
        <v>309899</v>
      </c>
      <c r="D24" s="7"/>
      <c r="E24" s="7"/>
    </row>
    <row r="25" spans="1:5" ht="15.75">
      <c r="A25" s="50" t="s">
        <v>715</v>
      </c>
      <c r="B25" s="51"/>
      <c r="C25" s="7">
        <v>471054</v>
      </c>
      <c r="D25" s="7"/>
      <c r="E25" s="7"/>
    </row>
    <row r="26" spans="1:5" ht="15.75">
      <c r="A26" s="50" t="s">
        <v>716</v>
      </c>
      <c r="B26" s="51"/>
      <c r="C26" s="7"/>
      <c r="D26" s="7">
        <f>SUM(C27-C28)</f>
        <v>6387200</v>
      </c>
      <c r="E26" s="7"/>
    </row>
    <row r="27" spans="1:5" ht="15.75">
      <c r="A27" s="50" t="s">
        <v>714</v>
      </c>
      <c r="B27" s="51"/>
      <c r="C27" s="7">
        <v>6387200</v>
      </c>
      <c r="D27" s="7"/>
      <c r="E27" s="7"/>
    </row>
    <row r="28" spans="1:5" ht="15.75">
      <c r="A28" s="50" t="s">
        <v>715</v>
      </c>
      <c r="B28" s="51"/>
      <c r="C28" s="7">
        <v>0</v>
      </c>
      <c r="D28" s="7"/>
      <c r="E28" s="7"/>
    </row>
    <row r="29" spans="1:5" ht="15.75">
      <c r="A29" s="50" t="s">
        <v>717</v>
      </c>
      <c r="B29" s="51"/>
      <c r="C29" s="7"/>
      <c r="D29" s="7">
        <f>SUM(C30:C34)</f>
        <v>9327386</v>
      </c>
      <c r="E29" s="7"/>
    </row>
    <row r="30" spans="1:5" ht="15.75">
      <c r="A30" s="66" t="s">
        <v>718</v>
      </c>
      <c r="B30" s="67"/>
      <c r="C30" s="7">
        <v>1972610</v>
      </c>
      <c r="D30" s="7"/>
      <c r="E30" s="7"/>
    </row>
    <row r="31" spans="1:5" ht="15.75">
      <c r="A31" s="50" t="s">
        <v>719</v>
      </c>
      <c r="B31" s="51"/>
      <c r="C31" s="7">
        <v>2780035</v>
      </c>
      <c r="D31" s="7"/>
      <c r="E31" s="7"/>
    </row>
    <row r="32" spans="1:5" ht="15.75">
      <c r="A32" s="50" t="s">
        <v>720</v>
      </c>
      <c r="B32" s="51"/>
      <c r="C32" s="7">
        <v>37659</v>
      </c>
      <c r="D32" s="7"/>
      <c r="E32" s="11"/>
    </row>
    <row r="33" spans="1:5" ht="15.75">
      <c r="A33" s="50" t="s">
        <v>721</v>
      </c>
      <c r="B33" s="51"/>
      <c r="C33" s="7">
        <v>-15200</v>
      </c>
      <c r="D33" s="7"/>
      <c r="E33" s="11"/>
    </row>
    <row r="34" spans="1:5" ht="15.75">
      <c r="A34" s="66" t="s">
        <v>722</v>
      </c>
      <c r="B34" s="67"/>
      <c r="C34" s="7">
        <v>4552282</v>
      </c>
      <c r="D34" s="7"/>
      <c r="E34" s="11"/>
    </row>
    <row r="35" spans="1:5" ht="15.75">
      <c r="A35" s="50" t="s">
        <v>723</v>
      </c>
      <c r="B35" s="51"/>
      <c r="C35" s="7"/>
      <c r="D35" s="7">
        <v>551959447</v>
      </c>
      <c r="E35" s="11"/>
    </row>
    <row r="36" spans="1:5" ht="15.75">
      <c r="A36" s="50" t="s">
        <v>724</v>
      </c>
      <c r="B36" s="51"/>
      <c r="C36" s="7"/>
      <c r="D36" s="7">
        <f>C37-C38</f>
        <v>27843777</v>
      </c>
      <c r="E36" s="11"/>
    </row>
    <row r="37" spans="1:5" ht="15.75">
      <c r="A37" s="66" t="s">
        <v>725</v>
      </c>
      <c r="B37" s="67"/>
      <c r="C37" s="7">
        <v>70655809</v>
      </c>
      <c r="D37" s="7"/>
      <c r="E37" s="11"/>
    </row>
    <row r="38" spans="1:5" ht="15.75">
      <c r="A38" s="50" t="s">
        <v>726</v>
      </c>
      <c r="B38" s="51"/>
      <c r="C38" s="8">
        <v>42812032</v>
      </c>
      <c r="D38" s="9"/>
      <c r="E38" s="8"/>
    </row>
    <row r="39" spans="1:5" ht="15.75">
      <c r="A39" s="50" t="s">
        <v>727</v>
      </c>
      <c r="B39" s="51"/>
      <c r="C39" s="7"/>
      <c r="D39" s="7">
        <f>C40-C41</f>
        <v>1564331</v>
      </c>
      <c r="E39" s="7"/>
    </row>
    <row r="40" spans="1:5" ht="15.75">
      <c r="A40" s="66" t="s">
        <v>728</v>
      </c>
      <c r="B40" s="67"/>
      <c r="C40" s="7">
        <v>1564331</v>
      </c>
      <c r="D40" s="8"/>
      <c r="E40" s="7"/>
    </row>
    <row r="41" spans="1:5" ht="15.75">
      <c r="A41" s="50" t="s">
        <v>729</v>
      </c>
      <c r="B41" s="51"/>
      <c r="C41" s="44">
        <v>0</v>
      </c>
      <c r="D41" s="8"/>
      <c r="E41" s="7"/>
    </row>
    <row r="42" spans="1:5" ht="15.75">
      <c r="A42" s="50" t="s">
        <v>730</v>
      </c>
      <c r="B42" s="51"/>
      <c r="C42" s="7"/>
      <c r="D42" s="8">
        <f>C43-C44</f>
        <v>-1087953</v>
      </c>
      <c r="E42" s="7"/>
    </row>
    <row r="43" spans="1:5" ht="15.75">
      <c r="A43" s="66" t="s">
        <v>725</v>
      </c>
      <c r="B43" s="67"/>
      <c r="C43" s="7">
        <v>2189405</v>
      </c>
      <c r="D43" s="8"/>
      <c r="E43" s="7"/>
    </row>
    <row r="44" spans="1:5" ht="15.75">
      <c r="A44" s="50" t="s">
        <v>729</v>
      </c>
      <c r="B44" s="51"/>
      <c r="C44" s="7">
        <v>3277358</v>
      </c>
      <c r="D44" s="8"/>
      <c r="E44" s="7"/>
    </row>
    <row r="45" spans="1:5" ht="15.75">
      <c r="A45" s="71" t="s">
        <v>731</v>
      </c>
      <c r="B45" s="72"/>
      <c r="C45" s="7"/>
      <c r="D45" s="7">
        <v>0</v>
      </c>
      <c r="E45" s="7"/>
    </row>
    <row r="46" spans="1:5" ht="15.75">
      <c r="A46" s="71" t="s">
        <v>732</v>
      </c>
      <c r="B46" s="73"/>
      <c r="C46" s="7">
        <v>0</v>
      </c>
      <c r="D46" s="7"/>
      <c r="E46" s="7"/>
    </row>
    <row r="47" spans="1:5" ht="15.75">
      <c r="A47" s="71" t="s">
        <v>733</v>
      </c>
      <c r="B47" s="72"/>
      <c r="C47" s="7"/>
      <c r="D47" s="7">
        <f>SUM(C48:C50)</f>
        <v>0</v>
      </c>
      <c r="E47" s="7"/>
    </row>
    <row r="48" spans="1:5" ht="15.75">
      <c r="A48" s="71" t="s">
        <v>734</v>
      </c>
      <c r="B48" s="73"/>
      <c r="C48" s="7">
        <v>0</v>
      </c>
      <c r="D48" s="7"/>
      <c r="E48" s="7"/>
    </row>
    <row r="49" spans="1:5" ht="15.75">
      <c r="A49" s="71" t="s">
        <v>735</v>
      </c>
      <c r="B49" s="73"/>
      <c r="C49" s="7">
        <v>0</v>
      </c>
      <c r="D49" s="7"/>
      <c r="E49" s="7"/>
    </row>
    <row r="50" spans="1:5" ht="15.75">
      <c r="A50" s="71" t="s">
        <v>736</v>
      </c>
      <c r="B50" s="73"/>
      <c r="C50" s="7">
        <v>0</v>
      </c>
      <c r="D50" s="7"/>
      <c r="E50" s="7"/>
    </row>
    <row r="51" spans="1:5" ht="15.75">
      <c r="A51" s="68" t="s">
        <v>737</v>
      </c>
      <c r="B51" s="69"/>
      <c r="C51" s="7" t="s">
        <v>738</v>
      </c>
      <c r="D51" s="7"/>
      <c r="E51" s="7">
        <f>SUM(E7+E13)</f>
        <v>1875949027</v>
      </c>
    </row>
    <row r="52" spans="1:5" ht="15.75">
      <c r="A52" s="70" t="s">
        <v>739</v>
      </c>
      <c r="B52" s="51"/>
      <c r="C52" s="7"/>
      <c r="D52" s="7"/>
      <c r="E52" s="7"/>
    </row>
    <row r="53" spans="1:5" ht="15.75">
      <c r="A53" s="50" t="s">
        <v>740</v>
      </c>
      <c r="B53" s="51"/>
      <c r="C53" s="7"/>
      <c r="D53" s="7"/>
      <c r="E53" s="7">
        <f>SUM(D54:D102)</f>
        <v>1034402656</v>
      </c>
    </row>
    <row r="54" spans="1:5" ht="15.75">
      <c r="A54" s="50" t="s">
        <v>741</v>
      </c>
      <c r="B54" s="51"/>
      <c r="C54" s="7"/>
      <c r="D54" s="7">
        <f>SUM(C55:C59)</f>
        <v>9327386</v>
      </c>
      <c r="E54" s="7"/>
    </row>
    <row r="55" spans="1:5" ht="15.75" customHeight="1">
      <c r="A55" s="66" t="s">
        <v>718</v>
      </c>
      <c r="B55" s="67"/>
      <c r="C55" s="7">
        <v>1972610</v>
      </c>
      <c r="D55" s="7"/>
      <c r="E55" s="7"/>
    </row>
    <row r="56" spans="1:5" ht="15.75" customHeight="1">
      <c r="A56" s="50" t="s">
        <v>719</v>
      </c>
      <c r="B56" s="51"/>
      <c r="C56" s="7">
        <v>2780035</v>
      </c>
      <c r="D56" s="7"/>
      <c r="E56" s="7"/>
    </row>
    <row r="57" spans="1:5" ht="15.75" customHeight="1">
      <c r="A57" s="50" t="s">
        <v>720</v>
      </c>
      <c r="B57" s="51"/>
      <c r="C57" s="7">
        <v>37659</v>
      </c>
      <c r="D57" s="7"/>
      <c r="E57" s="7"/>
    </row>
    <row r="58" spans="1:5" ht="15.75" customHeight="1">
      <c r="A58" s="50" t="s">
        <v>721</v>
      </c>
      <c r="B58" s="51"/>
      <c r="C58" s="7">
        <v>-15200</v>
      </c>
      <c r="D58" s="7"/>
      <c r="E58" s="7"/>
    </row>
    <row r="59" spans="1:5" ht="15.75" customHeight="1">
      <c r="A59" s="66" t="s">
        <v>722</v>
      </c>
      <c r="B59" s="67"/>
      <c r="C59" s="7">
        <v>4552282</v>
      </c>
      <c r="D59" s="7"/>
      <c r="E59" s="7"/>
    </row>
    <row r="60" spans="1:5" ht="16.5" customHeight="1">
      <c r="A60" s="50" t="s">
        <v>742</v>
      </c>
      <c r="B60" s="51"/>
      <c r="C60" s="7"/>
      <c r="D60" s="7">
        <f>SUM(C61:C65)</f>
        <v>22500</v>
      </c>
      <c r="E60" s="7"/>
    </row>
    <row r="61" spans="1:5" ht="16.5" customHeight="1">
      <c r="A61" s="10" t="s">
        <v>707</v>
      </c>
      <c r="B61" s="6"/>
      <c r="C61" s="7">
        <v>5000</v>
      </c>
      <c r="D61" s="7"/>
      <c r="E61" s="7"/>
    </row>
    <row r="62" spans="1:5" ht="16.5" customHeight="1">
      <c r="A62" s="10" t="s">
        <v>826</v>
      </c>
      <c r="B62" s="6"/>
      <c r="C62" s="7">
        <v>7500</v>
      </c>
      <c r="D62" s="7"/>
      <c r="E62" s="7"/>
    </row>
    <row r="63" spans="1:5" ht="16.5" customHeight="1">
      <c r="A63" s="10" t="s">
        <v>710</v>
      </c>
      <c r="B63" s="6"/>
      <c r="C63" s="7">
        <v>5000</v>
      </c>
      <c r="D63" s="7"/>
      <c r="E63" s="7"/>
    </row>
    <row r="64" spans="1:5" ht="16.5" customHeight="1">
      <c r="A64" s="10" t="s">
        <v>711</v>
      </c>
      <c r="B64" s="6"/>
      <c r="C64" s="7">
        <v>5000</v>
      </c>
      <c r="D64" s="7"/>
      <c r="E64" s="7"/>
    </row>
    <row r="65" spans="1:5" ht="16.5" customHeight="1">
      <c r="A65" s="10" t="s">
        <v>743</v>
      </c>
      <c r="B65" s="6"/>
      <c r="C65" s="7">
        <v>0</v>
      </c>
      <c r="D65" s="7"/>
      <c r="E65" s="7"/>
    </row>
    <row r="66" spans="1:5" ht="16.5" customHeight="1">
      <c r="A66" s="50" t="s">
        <v>744</v>
      </c>
      <c r="B66" s="51"/>
      <c r="C66" s="7"/>
      <c r="D66" s="7">
        <f>C67-C68</f>
        <v>0</v>
      </c>
      <c r="E66" s="7"/>
    </row>
    <row r="67" spans="1:5" ht="15.75">
      <c r="A67" s="66" t="s">
        <v>745</v>
      </c>
      <c r="B67" s="67"/>
      <c r="C67" s="7"/>
      <c r="D67" s="7"/>
      <c r="E67" s="7"/>
    </row>
    <row r="68" spans="1:5" ht="15.75">
      <c r="A68" s="50" t="s">
        <v>746</v>
      </c>
      <c r="B68" s="51"/>
      <c r="C68" s="7"/>
      <c r="D68" s="7"/>
      <c r="E68" s="7"/>
    </row>
    <row r="69" spans="1:5" ht="15.75">
      <c r="A69" s="50" t="s">
        <v>747</v>
      </c>
      <c r="B69" s="51"/>
      <c r="C69" s="7"/>
      <c r="D69" s="7"/>
      <c r="E69" s="7"/>
    </row>
    <row r="70" spans="1:5" ht="15.75">
      <c r="A70" s="66" t="s">
        <v>745</v>
      </c>
      <c r="B70" s="67"/>
      <c r="C70" s="7">
        <v>0</v>
      </c>
      <c r="D70" s="7"/>
      <c r="E70" s="7"/>
    </row>
    <row r="71" spans="1:5" ht="15.75">
      <c r="A71" s="50" t="s">
        <v>746</v>
      </c>
      <c r="B71" s="51"/>
      <c r="C71" s="7"/>
      <c r="D71" s="7"/>
      <c r="E71" s="7"/>
    </row>
    <row r="72" spans="1:5" ht="19.5" customHeight="1">
      <c r="A72" s="50" t="s">
        <v>748</v>
      </c>
      <c r="B72" s="51"/>
      <c r="C72" s="7"/>
      <c r="D72" s="7">
        <f>SUM(C73-C74)</f>
        <v>-614633</v>
      </c>
      <c r="E72" s="12"/>
    </row>
    <row r="73" spans="1:5" ht="18.75">
      <c r="A73" s="66" t="s">
        <v>745</v>
      </c>
      <c r="B73" s="67"/>
      <c r="C73" s="7">
        <v>3979209</v>
      </c>
      <c r="D73" s="7"/>
      <c r="E73" s="13"/>
    </row>
    <row r="74" spans="1:5" ht="18.75">
      <c r="A74" s="50" t="s">
        <v>746</v>
      </c>
      <c r="B74" s="51"/>
      <c r="C74" s="7">
        <v>4593842</v>
      </c>
      <c r="D74" s="7"/>
      <c r="E74" s="12"/>
    </row>
    <row r="75" spans="1:5" ht="19.5" customHeight="1" hidden="1">
      <c r="A75" s="50" t="s">
        <v>749</v>
      </c>
      <c r="B75" s="51"/>
      <c r="C75" s="7"/>
      <c r="D75" s="7">
        <f>SUM(C76-C77)</f>
        <v>0</v>
      </c>
      <c r="E75" s="12"/>
    </row>
    <row r="76" spans="1:5" ht="18.75" hidden="1">
      <c r="A76" s="66" t="s">
        <v>750</v>
      </c>
      <c r="B76" s="67"/>
      <c r="C76" s="7"/>
      <c r="D76" s="7"/>
      <c r="E76" s="13"/>
    </row>
    <row r="77" spans="1:5" ht="18.75" hidden="1">
      <c r="A77" s="50" t="s">
        <v>746</v>
      </c>
      <c r="B77" s="51"/>
      <c r="C77" s="8"/>
      <c r="D77" s="7"/>
      <c r="E77" s="12"/>
    </row>
    <row r="78" spans="1:5" ht="18.75">
      <c r="A78" s="50" t="s">
        <v>751</v>
      </c>
      <c r="B78" s="51"/>
      <c r="C78" s="7"/>
      <c r="D78" s="7">
        <f>C79-C80</f>
        <v>-325333</v>
      </c>
      <c r="E78" s="12"/>
    </row>
    <row r="79" spans="1:5" ht="19.5" customHeight="1">
      <c r="A79" s="66" t="s">
        <v>750</v>
      </c>
      <c r="B79" s="67"/>
      <c r="C79" s="7"/>
      <c r="D79" s="7"/>
      <c r="E79" s="13"/>
    </row>
    <row r="80" spans="1:5" ht="18.75">
      <c r="A80" s="50" t="s">
        <v>746</v>
      </c>
      <c r="B80" s="51"/>
      <c r="C80" s="7">
        <v>325333</v>
      </c>
      <c r="D80" s="7"/>
      <c r="E80" s="12"/>
    </row>
    <row r="81" spans="1:5" ht="15.75">
      <c r="A81" s="50" t="s">
        <v>752</v>
      </c>
      <c r="B81" s="51"/>
      <c r="C81" s="7"/>
      <c r="D81" s="7">
        <f>SUM(C82:C87)</f>
        <v>1019167403</v>
      </c>
      <c r="E81" s="7"/>
    </row>
    <row r="82" spans="1:5" ht="15.75">
      <c r="A82" s="74" t="s">
        <v>753</v>
      </c>
      <c r="B82" s="45"/>
      <c r="C82" s="7">
        <v>1842838</v>
      </c>
      <c r="D82" s="7"/>
      <c r="E82" s="7"/>
    </row>
    <row r="83" spans="1:5" ht="15.75">
      <c r="A83" s="74" t="s">
        <v>754</v>
      </c>
      <c r="B83" s="45"/>
      <c r="C83" s="7">
        <v>0</v>
      </c>
      <c r="D83" s="7"/>
      <c r="E83" s="7"/>
    </row>
    <row r="84" spans="1:5" ht="18.75">
      <c r="A84" s="46" t="s">
        <v>755</v>
      </c>
      <c r="B84" s="45"/>
      <c r="C84" s="7">
        <v>15907093</v>
      </c>
      <c r="D84" s="16"/>
      <c r="E84" s="16"/>
    </row>
    <row r="85" spans="1:5" ht="15.75">
      <c r="A85" s="46" t="s">
        <v>756</v>
      </c>
      <c r="B85" s="45"/>
      <c r="C85" s="7">
        <v>2877698</v>
      </c>
      <c r="D85" s="7"/>
      <c r="E85" s="7"/>
    </row>
    <row r="86" spans="1:5" ht="15.75">
      <c r="A86" s="46" t="s">
        <v>757</v>
      </c>
      <c r="B86" s="45"/>
      <c r="C86" s="7">
        <v>1014797</v>
      </c>
      <c r="D86" s="7"/>
      <c r="E86" s="7"/>
    </row>
    <row r="87" spans="1:5" ht="15.75">
      <c r="A87" s="46" t="s">
        <v>758</v>
      </c>
      <c r="B87" s="45"/>
      <c r="C87" s="7">
        <v>997524977</v>
      </c>
      <c r="D87" s="7"/>
      <c r="E87" s="7"/>
    </row>
    <row r="88" spans="1:5" ht="15.75">
      <c r="A88" s="50" t="s">
        <v>759</v>
      </c>
      <c r="B88" s="51"/>
      <c r="C88" s="7"/>
      <c r="D88" s="7">
        <f>SUM(C89:C93)</f>
        <v>0</v>
      </c>
      <c r="E88" s="7"/>
    </row>
    <row r="89" spans="1:5" ht="15.75">
      <c r="A89" s="14" t="s">
        <v>760</v>
      </c>
      <c r="B89" s="6"/>
      <c r="C89" s="7">
        <v>0</v>
      </c>
      <c r="D89" s="7"/>
      <c r="E89" s="7"/>
    </row>
    <row r="90" spans="1:5" ht="15.75">
      <c r="A90" s="14" t="s">
        <v>761</v>
      </c>
      <c r="B90" s="6"/>
      <c r="C90" s="7">
        <v>0</v>
      </c>
      <c r="D90" s="7"/>
      <c r="E90" s="7"/>
    </row>
    <row r="91" spans="1:5" ht="15.75">
      <c r="A91" s="14" t="s">
        <v>762</v>
      </c>
      <c r="B91" s="6"/>
      <c r="C91" s="7">
        <v>0</v>
      </c>
      <c r="D91" s="7"/>
      <c r="E91" s="7"/>
    </row>
    <row r="92" spans="1:5" ht="15.75">
      <c r="A92" s="14" t="s">
        <v>828</v>
      </c>
      <c r="B92" s="15"/>
      <c r="C92" s="7">
        <v>0</v>
      </c>
      <c r="D92" s="7"/>
      <c r="E92" s="7"/>
    </row>
    <row r="93" spans="1:5" ht="15.75">
      <c r="A93" s="14" t="s">
        <v>827</v>
      </c>
      <c r="B93" s="15"/>
      <c r="C93" s="7">
        <v>0</v>
      </c>
      <c r="D93" s="7"/>
      <c r="E93" s="7"/>
    </row>
    <row r="94" spans="1:5" ht="15.75">
      <c r="A94" s="50" t="s">
        <v>763</v>
      </c>
      <c r="B94" s="51"/>
      <c r="C94" s="7"/>
      <c r="D94" s="7">
        <f>SUM(C95:C101)</f>
        <v>6825333</v>
      </c>
      <c r="E94" s="7"/>
    </row>
    <row r="95" spans="1:5" ht="15.75">
      <c r="A95" s="14" t="s">
        <v>760</v>
      </c>
      <c r="B95" s="6"/>
      <c r="C95" s="7">
        <v>278000</v>
      </c>
      <c r="D95" s="7"/>
      <c r="E95" s="7"/>
    </row>
    <row r="96" spans="1:5" ht="15.75">
      <c r="A96" s="14" t="s">
        <v>761</v>
      </c>
      <c r="B96" s="6"/>
      <c r="C96" s="7">
        <v>0</v>
      </c>
      <c r="D96" s="7"/>
      <c r="E96" s="7"/>
    </row>
    <row r="97" spans="1:5" ht="15.75">
      <c r="A97" s="14" t="s">
        <v>762</v>
      </c>
      <c r="B97" s="6"/>
      <c r="C97" s="7"/>
      <c r="D97" s="7"/>
      <c r="E97" s="7"/>
    </row>
    <row r="98" spans="1:5" ht="15.75">
      <c r="A98" s="14" t="s">
        <v>764</v>
      </c>
      <c r="B98" s="6"/>
      <c r="C98" s="7">
        <v>0</v>
      </c>
      <c r="D98" s="7"/>
      <c r="E98" s="7"/>
    </row>
    <row r="99" spans="1:5" ht="15.75">
      <c r="A99" s="46" t="s">
        <v>765</v>
      </c>
      <c r="B99" s="45"/>
      <c r="C99" s="7"/>
      <c r="D99" s="7"/>
      <c r="E99" s="7"/>
    </row>
    <row r="100" spans="1:5" ht="15.75">
      <c r="A100" s="14" t="s">
        <v>766</v>
      </c>
      <c r="B100" s="15"/>
      <c r="C100" s="7">
        <v>6500000</v>
      </c>
      <c r="D100" s="7"/>
      <c r="E100" s="7"/>
    </row>
    <row r="101" spans="1:5" ht="15.75">
      <c r="A101" s="14" t="s">
        <v>767</v>
      </c>
      <c r="B101" s="15"/>
      <c r="C101" s="7">
        <v>47333</v>
      </c>
      <c r="D101" s="7"/>
      <c r="E101" s="7"/>
    </row>
    <row r="102" spans="1:5" ht="15.75">
      <c r="A102" s="71" t="s">
        <v>768</v>
      </c>
      <c r="B102" s="72"/>
      <c r="C102" s="7"/>
      <c r="D102" s="7"/>
      <c r="E102" s="7"/>
    </row>
    <row r="103" spans="1:5" ht="15.75">
      <c r="A103" s="50" t="s">
        <v>769</v>
      </c>
      <c r="B103" s="51"/>
      <c r="C103" s="7"/>
      <c r="D103" s="8"/>
      <c r="E103" s="7">
        <f>SUM(D104:D108)</f>
        <v>841546371</v>
      </c>
    </row>
    <row r="104" spans="1:5" ht="15.75">
      <c r="A104" s="52" t="s">
        <v>698</v>
      </c>
      <c r="B104" s="53"/>
      <c r="C104" s="7"/>
      <c r="D104" s="8">
        <v>10708895</v>
      </c>
      <c r="E104" s="8"/>
    </row>
    <row r="105" spans="1:5" ht="15.75">
      <c r="A105" s="52" t="s">
        <v>699</v>
      </c>
      <c r="B105" s="53"/>
      <c r="C105" s="7"/>
      <c r="D105" s="8">
        <v>476726316</v>
      </c>
      <c r="E105" s="8"/>
    </row>
    <row r="106" spans="1:5" ht="15.75">
      <c r="A106" s="52" t="s">
        <v>700</v>
      </c>
      <c r="B106" s="53"/>
      <c r="C106" s="7"/>
      <c r="D106" s="7">
        <v>260694560</v>
      </c>
      <c r="E106" s="7"/>
    </row>
    <row r="107" spans="1:5" ht="15.75">
      <c r="A107" s="50" t="s">
        <v>701</v>
      </c>
      <c r="B107" s="51"/>
      <c r="C107" s="7"/>
      <c r="D107" s="7">
        <v>93166600</v>
      </c>
      <c r="E107" s="7"/>
    </row>
    <row r="108" spans="1:5" ht="15.75">
      <c r="A108" s="50" t="s">
        <v>770</v>
      </c>
      <c r="B108" s="51"/>
      <c r="C108" s="7"/>
      <c r="D108" s="7">
        <v>250000</v>
      </c>
      <c r="E108" s="7"/>
    </row>
    <row r="109" spans="1:5" ht="16.5" thickBot="1">
      <c r="A109" s="76" t="s">
        <v>771</v>
      </c>
      <c r="B109" s="77"/>
      <c r="C109" s="17"/>
      <c r="D109" s="18"/>
      <c r="E109" s="18">
        <f>SUM(E53+E103)</f>
        <v>1875949027</v>
      </c>
    </row>
    <row r="110" spans="1:5" ht="15.75">
      <c r="A110" s="19"/>
      <c r="B110" s="19"/>
      <c r="C110" s="20"/>
      <c r="D110" s="20"/>
      <c r="E110" s="20"/>
    </row>
  </sheetData>
  <mergeCells count="89">
    <mergeCell ref="A14:B14"/>
    <mergeCell ref="A15:B15"/>
    <mergeCell ref="A109:B109"/>
    <mergeCell ref="A105:B105"/>
    <mergeCell ref="A106:B106"/>
    <mergeCell ref="A107:B107"/>
    <mergeCell ref="A108:B108"/>
    <mergeCell ref="A87:B87"/>
    <mergeCell ref="A94:B94"/>
    <mergeCell ref="A103:B103"/>
    <mergeCell ref="A104:B104"/>
    <mergeCell ref="A83:B83"/>
    <mergeCell ref="A84:B84"/>
    <mergeCell ref="A85:B85"/>
    <mergeCell ref="A86:B86"/>
    <mergeCell ref="A102:B102"/>
    <mergeCell ref="A88:B88"/>
    <mergeCell ref="A99:B99"/>
    <mergeCell ref="A79:B79"/>
    <mergeCell ref="A80:B80"/>
    <mergeCell ref="A81:B81"/>
    <mergeCell ref="A82:B82"/>
    <mergeCell ref="A75:B75"/>
    <mergeCell ref="A76:B76"/>
    <mergeCell ref="A77:B77"/>
    <mergeCell ref="A78:B78"/>
    <mergeCell ref="A68:B68"/>
    <mergeCell ref="A72:B72"/>
    <mergeCell ref="A73:B73"/>
    <mergeCell ref="A74:B74"/>
    <mergeCell ref="A69:B69"/>
    <mergeCell ref="A70:B70"/>
    <mergeCell ref="A71:B71"/>
    <mergeCell ref="A59:B59"/>
    <mergeCell ref="A60:B60"/>
    <mergeCell ref="A66:B66"/>
    <mergeCell ref="A67:B67"/>
    <mergeCell ref="A54:B54"/>
    <mergeCell ref="A55:B55"/>
    <mergeCell ref="A56:B56"/>
    <mergeCell ref="A58:B58"/>
    <mergeCell ref="A57:B57"/>
    <mergeCell ref="A44:B44"/>
    <mergeCell ref="A51:B51"/>
    <mergeCell ref="A52:B52"/>
    <mergeCell ref="A53:B53"/>
    <mergeCell ref="A45:B45"/>
    <mergeCell ref="A46:B46"/>
    <mergeCell ref="A47:B47"/>
    <mergeCell ref="A48:B48"/>
    <mergeCell ref="A49:B49"/>
    <mergeCell ref="A50:B50"/>
    <mergeCell ref="A39:B39"/>
    <mergeCell ref="A41:B41"/>
    <mergeCell ref="A42:B42"/>
    <mergeCell ref="A43:B43"/>
    <mergeCell ref="A40:B40"/>
    <mergeCell ref="A35:B35"/>
    <mergeCell ref="A36:B36"/>
    <mergeCell ref="A37:B37"/>
    <mergeCell ref="A38:B38"/>
    <mergeCell ref="A30:B30"/>
    <mergeCell ref="A31:B31"/>
    <mergeCell ref="A32:B32"/>
    <mergeCell ref="A34:B34"/>
    <mergeCell ref="A33:B33"/>
    <mergeCell ref="A26:B26"/>
    <mergeCell ref="A27:B27"/>
    <mergeCell ref="A28:B28"/>
    <mergeCell ref="A29:B29"/>
    <mergeCell ref="A16:B16"/>
    <mergeCell ref="A23:B23"/>
    <mergeCell ref="A24:B24"/>
    <mergeCell ref="A25:B25"/>
    <mergeCell ref="A19:B19"/>
    <mergeCell ref="A22:B22"/>
    <mergeCell ref="A10:B10"/>
    <mergeCell ref="A11:B11"/>
    <mergeCell ref="A12:B12"/>
    <mergeCell ref="A13:B13"/>
    <mergeCell ref="A1:E1"/>
    <mergeCell ref="A2:E2"/>
    <mergeCell ref="A3:E3"/>
    <mergeCell ref="A4:B5"/>
    <mergeCell ref="C4:E4"/>
    <mergeCell ref="A6:B6"/>
    <mergeCell ref="A7:B7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B22">
      <selection activeCell="D32" sqref="D32"/>
    </sheetView>
  </sheetViews>
  <sheetFormatPr defaultColWidth="9.00390625" defaultRowHeight="16.5"/>
  <cols>
    <col min="1" max="1" width="30.625" style="1" customWidth="1"/>
    <col min="2" max="2" width="25.625" style="1" customWidth="1"/>
    <col min="3" max="3" width="30.625" style="1" customWidth="1"/>
    <col min="4" max="4" width="25.625" style="1" customWidth="1"/>
    <col min="5" max="16384" width="9.00390625" style="1" customWidth="1"/>
  </cols>
  <sheetData>
    <row r="1" spans="1:4" ht="21.75" customHeight="1">
      <c r="A1" s="54" t="s">
        <v>695</v>
      </c>
      <c r="B1" s="55"/>
      <c r="C1" s="55"/>
      <c r="D1" s="55"/>
    </row>
    <row r="2" spans="1:4" ht="24" customHeight="1">
      <c r="A2" s="56" t="s">
        <v>772</v>
      </c>
      <c r="B2" s="57"/>
      <c r="C2" s="57"/>
      <c r="D2" s="57"/>
    </row>
    <row r="3" spans="1:4" ht="17.25" thickBot="1">
      <c r="A3" s="2" t="s">
        <v>773</v>
      </c>
      <c r="B3" s="80" t="s">
        <v>884</v>
      </c>
      <c r="C3" s="81"/>
      <c r="D3" s="2" t="s">
        <v>774</v>
      </c>
    </row>
    <row r="4" spans="1:4" ht="21" customHeight="1" thickBot="1">
      <c r="A4" s="21" t="s">
        <v>775</v>
      </c>
      <c r="B4" s="22" t="s">
        <v>776</v>
      </c>
      <c r="C4" s="4" t="s">
        <v>777</v>
      </c>
      <c r="D4" s="3" t="s">
        <v>776</v>
      </c>
    </row>
    <row r="5" spans="1:4" ht="15.75" customHeight="1">
      <c r="A5" s="23" t="s">
        <v>778</v>
      </c>
      <c r="B5" s="24">
        <v>10708895</v>
      </c>
      <c r="C5" s="25" t="s">
        <v>779</v>
      </c>
      <c r="D5" s="26">
        <v>52717738</v>
      </c>
    </row>
    <row r="6" spans="1:4" ht="15.75" customHeight="1">
      <c r="A6" s="23" t="s">
        <v>780</v>
      </c>
      <c r="B6" s="27">
        <v>12956620</v>
      </c>
      <c r="C6" s="25" t="s">
        <v>781</v>
      </c>
      <c r="D6" s="28">
        <v>45871509</v>
      </c>
    </row>
    <row r="7" spans="1:4" ht="15.75" customHeight="1">
      <c r="A7" s="23" t="s">
        <v>782</v>
      </c>
      <c r="B7" s="27">
        <v>12985400</v>
      </c>
      <c r="C7" s="25" t="s">
        <v>783</v>
      </c>
      <c r="D7" s="28">
        <v>12433320</v>
      </c>
    </row>
    <row r="8" spans="1:4" ht="15.75" customHeight="1">
      <c r="A8" s="23" t="s">
        <v>784</v>
      </c>
      <c r="B8" s="27">
        <v>302467600</v>
      </c>
      <c r="C8" s="25" t="s">
        <v>785</v>
      </c>
      <c r="D8" s="28">
        <v>12956620</v>
      </c>
    </row>
    <row r="9" spans="1:4" ht="15.75" customHeight="1">
      <c r="A9" s="23" t="s">
        <v>786</v>
      </c>
      <c r="B9" s="27">
        <v>278777804</v>
      </c>
      <c r="C9" s="25" t="s">
        <v>787</v>
      </c>
      <c r="D9" s="28">
        <v>315453000</v>
      </c>
    </row>
    <row r="10" spans="1:4" ht="15.75" customHeight="1">
      <c r="A10" s="23" t="s">
        <v>788</v>
      </c>
      <c r="B10" s="1">
        <v>4566635</v>
      </c>
      <c r="C10" s="25"/>
      <c r="D10" s="28"/>
    </row>
    <row r="11" spans="1:4" ht="15.75" customHeight="1">
      <c r="A11" s="23" t="s">
        <v>789</v>
      </c>
      <c r="B11" s="27">
        <v>45871509</v>
      </c>
      <c r="C11" s="25" t="s">
        <v>790</v>
      </c>
      <c r="D11" s="28">
        <f>SUM(D13:D16)</f>
        <v>278777804</v>
      </c>
    </row>
    <row r="12" spans="1:4" ht="15.75" customHeight="1">
      <c r="A12" s="23" t="s">
        <v>791</v>
      </c>
      <c r="B12" s="27">
        <v>0</v>
      </c>
      <c r="C12" s="25"/>
      <c r="D12" s="28"/>
    </row>
    <row r="13" spans="1:4" ht="15.75" customHeight="1">
      <c r="A13" s="23" t="s">
        <v>792</v>
      </c>
      <c r="B13" s="27">
        <v>476726316</v>
      </c>
      <c r="C13" s="29" t="s">
        <v>793</v>
      </c>
      <c r="D13" s="28">
        <v>17257887</v>
      </c>
    </row>
    <row r="14" spans="1:4" ht="15.75" customHeight="1">
      <c r="A14" s="23" t="s">
        <v>794</v>
      </c>
      <c r="B14" s="27">
        <v>260694560</v>
      </c>
      <c r="C14" s="29" t="s">
        <v>795</v>
      </c>
      <c r="D14" s="28">
        <v>238690151</v>
      </c>
    </row>
    <row r="15" spans="1:4" ht="15.75" customHeight="1">
      <c r="A15" s="23" t="s">
        <v>796</v>
      </c>
      <c r="B15" s="27">
        <v>93166600</v>
      </c>
      <c r="C15" s="29" t="s">
        <v>797</v>
      </c>
      <c r="D15" s="28">
        <v>3594466</v>
      </c>
    </row>
    <row r="16" spans="1:4" ht="15.75" customHeight="1">
      <c r="A16" s="23" t="s">
        <v>798</v>
      </c>
      <c r="B16" s="27">
        <v>250000</v>
      </c>
      <c r="C16" s="29" t="s">
        <v>799</v>
      </c>
      <c r="D16" s="28">
        <v>19235300</v>
      </c>
    </row>
    <row r="17" spans="1:4" ht="15.75" customHeight="1">
      <c r="A17" s="23"/>
      <c r="B17" s="27"/>
      <c r="C17" s="23" t="s">
        <v>800</v>
      </c>
      <c r="D17" s="28">
        <v>4566635</v>
      </c>
    </row>
    <row r="18" spans="1:4" ht="15.75" customHeight="1">
      <c r="A18" s="23" t="s">
        <v>801</v>
      </c>
      <c r="B18" s="27"/>
      <c r="C18" s="25" t="s">
        <v>802</v>
      </c>
      <c r="D18" s="28">
        <v>476883496</v>
      </c>
    </row>
    <row r="19" spans="1:4" ht="15.75" customHeight="1">
      <c r="A19" s="23" t="s">
        <v>803</v>
      </c>
      <c r="B19" s="27">
        <v>0</v>
      </c>
      <c r="C19" s="25" t="s">
        <v>804</v>
      </c>
      <c r="D19" s="28">
        <v>1564331</v>
      </c>
    </row>
    <row r="20" spans="1:4" ht="15.75" customHeight="1">
      <c r="A20" s="23" t="s">
        <v>805</v>
      </c>
      <c r="B20" s="27">
        <v>57983089</v>
      </c>
      <c r="C20" s="25" t="s">
        <v>806</v>
      </c>
      <c r="D20" s="28">
        <v>20954485</v>
      </c>
    </row>
    <row r="21" spans="1:4" ht="15.75" customHeight="1">
      <c r="A21" s="23" t="s">
        <v>807</v>
      </c>
      <c r="B21" s="27">
        <v>800</v>
      </c>
      <c r="C21" s="25" t="s">
        <v>808</v>
      </c>
      <c r="D21" s="28">
        <v>200102864</v>
      </c>
    </row>
    <row r="22" spans="1:4" ht="15.75" customHeight="1">
      <c r="A22" s="23" t="s">
        <v>809</v>
      </c>
      <c r="B22" s="27">
        <v>32210666</v>
      </c>
      <c r="C22" s="25" t="s">
        <v>810</v>
      </c>
      <c r="D22" s="28">
        <v>1842378275</v>
      </c>
    </row>
    <row r="23" spans="1:4" ht="15.75" customHeight="1">
      <c r="A23" s="23" t="s">
        <v>811</v>
      </c>
      <c r="B23" s="27">
        <v>200102864</v>
      </c>
      <c r="C23" s="25" t="s">
        <v>812</v>
      </c>
      <c r="D23" s="28">
        <v>0</v>
      </c>
    </row>
    <row r="24" spans="1:4" ht="15.75" customHeight="1">
      <c r="A24" s="23" t="s">
        <v>813</v>
      </c>
      <c r="B24" s="27">
        <f>SUM(B25:B30)</f>
        <v>1602475755</v>
      </c>
      <c r="C24" s="25" t="s">
        <v>814</v>
      </c>
      <c r="D24" s="28">
        <v>120259676</v>
      </c>
    </row>
    <row r="25" spans="1:4" ht="15.75" customHeight="1">
      <c r="A25" s="23" t="s">
        <v>815</v>
      </c>
      <c r="B25" s="27">
        <v>21643083</v>
      </c>
      <c r="C25" s="25" t="s">
        <v>816</v>
      </c>
      <c r="D25" s="28">
        <v>7024560</v>
      </c>
    </row>
    <row r="26" spans="1:4" ht="15.75" customHeight="1">
      <c r="A26" s="23" t="s">
        <v>817</v>
      </c>
      <c r="B26" s="27">
        <v>3723850</v>
      </c>
      <c r="C26" s="25" t="s">
        <v>818</v>
      </c>
      <c r="D26" s="28">
        <v>800</v>
      </c>
    </row>
    <row r="27" spans="1:4" ht="15.75" customHeight="1">
      <c r="A27" s="30" t="s">
        <v>819</v>
      </c>
      <c r="B27" s="27">
        <v>201168341</v>
      </c>
      <c r="C27" s="29"/>
      <c r="D27" s="28"/>
    </row>
    <row r="28" spans="1:4" ht="15.75" customHeight="1">
      <c r="A28" s="23" t="s">
        <v>820</v>
      </c>
      <c r="B28" s="27">
        <v>18329064</v>
      </c>
      <c r="C28" s="29"/>
      <c r="D28" s="28"/>
    </row>
    <row r="29" spans="1:4" ht="15.75" customHeight="1">
      <c r="A29" s="23" t="s">
        <v>821</v>
      </c>
      <c r="B29" s="27">
        <v>4973611</v>
      </c>
      <c r="C29" s="29"/>
      <c r="D29" s="28"/>
    </row>
    <row r="30" spans="1:4" ht="15.75" customHeight="1">
      <c r="A30" s="23" t="s">
        <v>822</v>
      </c>
      <c r="B30" s="27">
        <v>1352637806</v>
      </c>
      <c r="C30" s="29"/>
      <c r="D30" s="28"/>
    </row>
    <row r="31" spans="1:4" ht="15.75" customHeight="1" thickBot="1">
      <c r="A31" s="31"/>
      <c r="B31" s="43"/>
      <c r="C31" s="32"/>
      <c r="D31" s="33"/>
    </row>
    <row r="32" spans="1:4" ht="16.5" thickBot="1">
      <c r="A32" s="34" t="s">
        <v>101</v>
      </c>
      <c r="B32" s="35">
        <f>SUM(B5:B24)</f>
        <v>3391945113</v>
      </c>
      <c r="C32" s="36"/>
      <c r="D32" s="35">
        <f>SUM(D18:D26)+D11+D17+SUM(D5:D9)</f>
        <v>3391945113</v>
      </c>
    </row>
    <row r="33" ht="16.5" thickBot="1">
      <c r="A33" s="37"/>
    </row>
    <row r="34" spans="1:4" ht="15.75">
      <c r="A34" s="38" t="s">
        <v>823</v>
      </c>
      <c r="B34" s="39"/>
      <c r="C34" s="39"/>
      <c r="D34" s="40"/>
    </row>
    <row r="35" spans="1:4" ht="16.5" thickBot="1">
      <c r="A35" s="78" t="s">
        <v>824</v>
      </c>
      <c r="B35" s="79"/>
      <c r="C35" s="41"/>
      <c r="D35" s="42"/>
    </row>
  </sheetData>
  <mergeCells count="4">
    <mergeCell ref="A1:D1"/>
    <mergeCell ref="A2:D2"/>
    <mergeCell ref="A35:B35"/>
    <mergeCell ref="B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16"/>
  <sheetViews>
    <sheetView tabSelected="1" workbookViewId="0" topLeftCell="D99">
      <selection activeCell="E109" sqref="E109"/>
    </sheetView>
  </sheetViews>
  <sheetFormatPr defaultColWidth="9.00390625" defaultRowHeight="16.5"/>
  <cols>
    <col min="1" max="1" width="9.00390625" style="1" customWidth="1"/>
    <col min="2" max="2" width="29.875" style="1" customWidth="1"/>
    <col min="3" max="3" width="20.625" style="1" customWidth="1"/>
    <col min="4" max="4" width="25.625" style="1" customWidth="1"/>
    <col min="5" max="5" width="20.625" style="1" customWidth="1"/>
    <col min="6" max="16384" width="9.00390625" style="1" customWidth="1"/>
  </cols>
  <sheetData>
    <row r="1" spans="1:5" ht="25.5">
      <c r="A1" s="54" t="s">
        <v>885</v>
      </c>
      <c r="B1" s="55"/>
      <c r="C1" s="55"/>
      <c r="D1" s="55"/>
      <c r="E1" s="55"/>
    </row>
    <row r="2" spans="1:5" ht="27.75">
      <c r="A2" s="56" t="s">
        <v>886</v>
      </c>
      <c r="B2" s="57"/>
      <c r="C2" s="57"/>
      <c r="D2" s="57"/>
      <c r="E2" s="57"/>
    </row>
    <row r="3" spans="1:5" ht="17.25" thickBot="1">
      <c r="A3" s="58" t="s">
        <v>904</v>
      </c>
      <c r="B3" s="58"/>
      <c r="C3" s="58"/>
      <c r="D3" s="58"/>
      <c r="E3" s="58"/>
    </row>
    <row r="4" spans="1:5" ht="19.5" thickBot="1">
      <c r="A4" s="59" t="s">
        <v>2</v>
      </c>
      <c r="B4" s="60"/>
      <c r="C4" s="63" t="s">
        <v>3</v>
      </c>
      <c r="D4" s="64"/>
      <c r="E4" s="65"/>
    </row>
    <row r="5" spans="1:5" ht="20.25" thickBot="1">
      <c r="A5" s="61"/>
      <c r="B5" s="62"/>
      <c r="C5" s="3" t="s">
        <v>4</v>
      </c>
      <c r="D5" s="4" t="s">
        <v>5</v>
      </c>
      <c r="E5" s="4" t="s">
        <v>6</v>
      </c>
    </row>
    <row r="6" spans="1:5" ht="15.75">
      <c r="A6" s="48" t="s">
        <v>7</v>
      </c>
      <c r="B6" s="49"/>
      <c r="C6" s="5"/>
      <c r="D6" s="5"/>
      <c r="E6" s="5"/>
    </row>
    <row r="7" spans="1:5" ht="15.75">
      <c r="A7" s="50" t="s">
        <v>8</v>
      </c>
      <c r="B7" s="51"/>
      <c r="C7" s="7"/>
      <c r="D7" s="7"/>
      <c r="E7" s="7">
        <f>SUM(D8:D12)</f>
        <v>841546371</v>
      </c>
    </row>
    <row r="8" spans="1:5" ht="15.75">
      <c r="A8" s="52" t="s">
        <v>9</v>
      </c>
      <c r="B8" s="53"/>
      <c r="C8" s="8"/>
      <c r="D8" s="9">
        <v>10708895</v>
      </c>
      <c r="E8" s="8"/>
    </row>
    <row r="9" spans="1:5" ht="15.75">
      <c r="A9" s="52" t="s">
        <v>10</v>
      </c>
      <c r="B9" s="53"/>
      <c r="C9" s="8"/>
      <c r="D9" s="9">
        <v>476726316</v>
      </c>
      <c r="E9" s="8"/>
    </row>
    <row r="10" spans="1:5" ht="15.75">
      <c r="A10" s="52" t="s">
        <v>11</v>
      </c>
      <c r="B10" s="53"/>
      <c r="C10" s="7"/>
      <c r="D10" s="7">
        <v>260694560</v>
      </c>
      <c r="E10" s="7"/>
    </row>
    <row r="11" spans="1:5" ht="15.75">
      <c r="A11" s="50" t="s">
        <v>12</v>
      </c>
      <c r="B11" s="51"/>
      <c r="C11" s="7"/>
      <c r="D11" s="7">
        <v>93166600</v>
      </c>
      <c r="E11" s="7"/>
    </row>
    <row r="12" spans="1:5" ht="15.75">
      <c r="A12" s="50" t="s">
        <v>13</v>
      </c>
      <c r="B12" s="51"/>
      <c r="C12" s="7"/>
      <c r="D12" s="7">
        <v>250000</v>
      </c>
      <c r="E12" s="7"/>
    </row>
    <row r="13" spans="1:5" ht="15.75">
      <c r="A13" s="50" t="s">
        <v>14</v>
      </c>
      <c r="B13" s="51"/>
      <c r="C13" s="7"/>
      <c r="D13" s="7"/>
      <c r="E13" s="7">
        <f>SUM(D16+D26+D29+D32+D39+D38+D45+D42+D48+D50)</f>
        <v>67703080</v>
      </c>
    </row>
    <row r="14" spans="1:5" ht="15.75">
      <c r="A14" s="47" t="s">
        <v>107</v>
      </c>
      <c r="B14" s="75"/>
      <c r="C14" s="7"/>
      <c r="D14" s="7">
        <f>D15</f>
        <v>0</v>
      </c>
      <c r="E14" s="7"/>
    </row>
    <row r="15" spans="1:5" ht="15.75">
      <c r="A15" s="47" t="s">
        <v>110</v>
      </c>
      <c r="B15" s="75"/>
      <c r="C15" s="7"/>
      <c r="D15" s="7">
        <v>0</v>
      </c>
      <c r="E15" s="7"/>
    </row>
    <row r="16" spans="1:5" ht="15.75">
      <c r="A16" s="50" t="s">
        <v>15</v>
      </c>
      <c r="B16" s="51"/>
      <c r="C16" s="7"/>
      <c r="D16" s="7">
        <f>SUM(C17:C25)</f>
        <v>3375195</v>
      </c>
      <c r="E16" s="7"/>
    </row>
    <row r="17" spans="1:5" ht="15.75">
      <c r="A17" s="10" t="s">
        <v>905</v>
      </c>
      <c r="B17" s="6"/>
      <c r="C17" s="7">
        <v>3210665</v>
      </c>
      <c r="D17" s="7"/>
      <c r="E17" s="7"/>
    </row>
    <row r="18" spans="1:5" ht="15.75">
      <c r="A18" s="10" t="s">
        <v>346</v>
      </c>
      <c r="B18" s="6"/>
      <c r="C18" s="7">
        <v>5000</v>
      </c>
      <c r="D18" s="7"/>
      <c r="E18" s="7"/>
    </row>
    <row r="19" spans="1:5" ht="15.75">
      <c r="A19" s="10" t="s">
        <v>334</v>
      </c>
      <c r="B19" s="6"/>
      <c r="C19" s="7">
        <v>7500</v>
      </c>
      <c r="D19" s="7"/>
      <c r="E19" s="7"/>
    </row>
    <row r="20" spans="1:5" ht="15.75">
      <c r="A20" s="10" t="s">
        <v>906</v>
      </c>
      <c r="B20" s="6"/>
      <c r="C20" s="7">
        <v>120000</v>
      </c>
      <c r="D20" s="7"/>
      <c r="E20" s="7"/>
    </row>
    <row r="21" spans="1:5" ht="15.75">
      <c r="A21" s="10" t="s">
        <v>335</v>
      </c>
      <c r="B21" s="6"/>
      <c r="C21" s="7">
        <v>4000</v>
      </c>
      <c r="D21" s="7"/>
      <c r="E21" s="7"/>
    </row>
    <row r="22" spans="1:5" ht="15.75">
      <c r="A22" s="50" t="s">
        <v>887</v>
      </c>
      <c r="B22" s="51"/>
      <c r="C22" s="7">
        <v>0</v>
      </c>
      <c r="D22" s="7"/>
      <c r="E22" s="7"/>
    </row>
    <row r="23" spans="1:5" ht="15.75">
      <c r="A23" s="10" t="s">
        <v>673</v>
      </c>
      <c r="B23" s="6"/>
      <c r="C23" s="7">
        <v>5000</v>
      </c>
      <c r="D23" s="7"/>
      <c r="E23" s="7"/>
    </row>
    <row r="24" spans="1:5" ht="15.75">
      <c r="A24" s="50" t="s">
        <v>887</v>
      </c>
      <c r="B24" s="51"/>
      <c r="C24" s="7">
        <v>18030</v>
      </c>
      <c r="D24" s="7"/>
      <c r="E24" s="7"/>
    </row>
    <row r="25" spans="1:5" ht="15.75">
      <c r="A25" s="10" t="s">
        <v>201</v>
      </c>
      <c r="B25" s="6"/>
      <c r="C25" s="7">
        <v>5000</v>
      </c>
      <c r="D25" s="7"/>
      <c r="E25" s="7"/>
    </row>
    <row r="26" spans="1:5" ht="15.75">
      <c r="A26" s="50" t="s">
        <v>16</v>
      </c>
      <c r="B26" s="51"/>
      <c r="C26" s="7"/>
      <c r="D26" s="7">
        <f>SUM(C27-C28)</f>
        <v>-161155</v>
      </c>
      <c r="E26" s="7"/>
    </row>
    <row r="27" spans="1:5" ht="15.75">
      <c r="A27" s="50" t="s">
        <v>17</v>
      </c>
      <c r="B27" s="51"/>
      <c r="C27" s="7">
        <v>309899</v>
      </c>
      <c r="D27" s="7">
        <v>2692274</v>
      </c>
      <c r="E27" s="7"/>
    </row>
    <row r="28" spans="1:5" ht="15.75">
      <c r="A28" s="50" t="s">
        <v>18</v>
      </c>
      <c r="B28" s="51"/>
      <c r="C28" s="7">
        <v>471054</v>
      </c>
      <c r="D28" s="7">
        <v>3262317</v>
      </c>
      <c r="E28" s="7"/>
    </row>
    <row r="29" spans="1:5" ht="15.75">
      <c r="A29" s="50" t="s">
        <v>19</v>
      </c>
      <c r="B29" s="51"/>
      <c r="C29" s="7"/>
      <c r="D29" s="7">
        <f>SUM(C30-C31)</f>
        <v>2460192</v>
      </c>
      <c r="E29" s="7"/>
    </row>
    <row r="30" spans="1:5" ht="15.75">
      <c r="A30" s="50" t="s">
        <v>17</v>
      </c>
      <c r="B30" s="51"/>
      <c r="C30" s="7">
        <v>2460192</v>
      </c>
      <c r="D30" s="7">
        <v>2460192</v>
      </c>
      <c r="E30" s="7"/>
    </row>
    <row r="31" spans="1:5" ht="15.75">
      <c r="A31" s="50" t="s">
        <v>18</v>
      </c>
      <c r="B31" s="51"/>
      <c r="C31" s="7">
        <v>0</v>
      </c>
      <c r="D31" s="7"/>
      <c r="E31" s="7"/>
    </row>
    <row r="32" spans="1:5" ht="15.75">
      <c r="A32" s="50" t="s">
        <v>20</v>
      </c>
      <c r="B32" s="51"/>
      <c r="C32" s="7"/>
      <c r="D32" s="7">
        <f>SUM(C33:C37)</f>
        <v>22994796</v>
      </c>
      <c r="E32" s="7"/>
    </row>
    <row r="33" spans="1:5" ht="15.75">
      <c r="A33" s="66" t="s">
        <v>21</v>
      </c>
      <c r="B33" s="67"/>
      <c r="C33" s="7">
        <v>3201895</v>
      </c>
      <c r="D33" s="7"/>
      <c r="E33" s="7"/>
    </row>
    <row r="34" spans="1:5" ht="15.75">
      <c r="A34" s="50" t="s">
        <v>22</v>
      </c>
      <c r="B34" s="51"/>
      <c r="C34" s="7">
        <v>4470269</v>
      </c>
      <c r="D34" s="7"/>
      <c r="E34" s="7"/>
    </row>
    <row r="35" spans="1:5" ht="15.75">
      <c r="A35" s="50" t="s">
        <v>23</v>
      </c>
      <c r="B35" s="51"/>
      <c r="C35" s="7">
        <v>10229728</v>
      </c>
      <c r="D35" s="7"/>
      <c r="E35" s="11"/>
    </row>
    <row r="36" spans="1:5" ht="15.75">
      <c r="A36" s="50" t="s">
        <v>154</v>
      </c>
      <c r="B36" s="51"/>
      <c r="C36" s="7">
        <v>0</v>
      </c>
      <c r="D36" s="7"/>
      <c r="E36" s="11"/>
    </row>
    <row r="37" spans="1:5" ht="15.75">
      <c r="A37" s="66" t="s">
        <v>24</v>
      </c>
      <c r="B37" s="67"/>
      <c r="C37" s="7">
        <v>5092904</v>
      </c>
      <c r="D37" s="7"/>
      <c r="E37" s="11"/>
    </row>
    <row r="38" spans="1:5" ht="15.75">
      <c r="A38" s="50" t="s">
        <v>25</v>
      </c>
      <c r="B38" s="51"/>
      <c r="C38" s="7"/>
      <c r="D38" s="7">
        <v>200416771</v>
      </c>
      <c r="E38" s="11"/>
    </row>
    <row r="39" spans="1:5" ht="15.75">
      <c r="A39" s="50" t="s">
        <v>26</v>
      </c>
      <c r="B39" s="51"/>
      <c r="C39" s="7"/>
      <c r="D39" s="7">
        <f>C40-C41</f>
        <v>-155471375</v>
      </c>
      <c r="E39" s="11"/>
    </row>
    <row r="40" spans="1:5" ht="15.75">
      <c r="A40" s="66" t="s">
        <v>27</v>
      </c>
      <c r="B40" s="67"/>
      <c r="C40" s="7">
        <v>51647711</v>
      </c>
      <c r="D40" s="7"/>
      <c r="E40" s="11"/>
    </row>
    <row r="41" spans="1:5" ht="15.75">
      <c r="A41" s="50" t="s">
        <v>28</v>
      </c>
      <c r="B41" s="51"/>
      <c r="C41" s="8">
        <v>207119086</v>
      </c>
      <c r="D41" s="9"/>
      <c r="E41" s="8"/>
    </row>
    <row r="42" spans="1:5" ht="15.75">
      <c r="A42" s="50" t="s">
        <v>29</v>
      </c>
      <c r="B42" s="51"/>
      <c r="C42" s="7"/>
      <c r="D42" s="7">
        <f>C43-C44</f>
        <v>6148850</v>
      </c>
      <c r="E42" s="7"/>
    </row>
    <row r="43" spans="1:5" ht="15.75">
      <c r="A43" s="66" t="s">
        <v>888</v>
      </c>
      <c r="B43" s="67"/>
      <c r="C43" s="7">
        <v>6148850</v>
      </c>
      <c r="D43" s="8"/>
      <c r="E43" s="7"/>
    </row>
    <row r="44" spans="1:5" ht="15.75">
      <c r="A44" s="50" t="s">
        <v>30</v>
      </c>
      <c r="B44" s="51"/>
      <c r="C44" s="44">
        <v>0</v>
      </c>
      <c r="D44" s="8"/>
      <c r="E44" s="7"/>
    </row>
    <row r="45" spans="1:5" ht="15.75">
      <c r="A45" s="50" t="s">
        <v>31</v>
      </c>
      <c r="B45" s="51"/>
      <c r="C45" s="7"/>
      <c r="D45" s="8">
        <f>C46-C47</f>
        <v>-12060194</v>
      </c>
      <c r="E45" s="7"/>
    </row>
    <row r="46" spans="1:5" ht="15.75">
      <c r="A46" s="66" t="s">
        <v>27</v>
      </c>
      <c r="B46" s="67"/>
      <c r="C46" s="7">
        <v>3998932</v>
      </c>
      <c r="D46" s="8"/>
      <c r="E46" s="7"/>
    </row>
    <row r="47" spans="1:5" ht="15.75">
      <c r="A47" s="50" t="s">
        <v>30</v>
      </c>
      <c r="B47" s="51"/>
      <c r="C47" s="7">
        <v>16059126</v>
      </c>
      <c r="D47" s="8"/>
      <c r="E47" s="7"/>
    </row>
    <row r="48" spans="1:5" ht="15.75">
      <c r="A48" s="71" t="s">
        <v>889</v>
      </c>
      <c r="B48" s="72"/>
      <c r="C48" s="7"/>
      <c r="D48" s="7">
        <v>0</v>
      </c>
      <c r="E48" s="7"/>
    </row>
    <row r="49" spans="1:5" ht="15.75">
      <c r="A49" s="71" t="s">
        <v>119</v>
      </c>
      <c r="B49" s="73"/>
      <c r="C49" s="7">
        <v>0</v>
      </c>
      <c r="D49" s="7"/>
      <c r="E49" s="7"/>
    </row>
    <row r="50" spans="1:5" ht="15.75">
      <c r="A50" s="71" t="s">
        <v>120</v>
      </c>
      <c r="B50" s="72"/>
      <c r="C50" s="7"/>
      <c r="D50" s="7">
        <f>SUM(C51:C53)</f>
        <v>0</v>
      </c>
      <c r="E50" s="7"/>
    </row>
    <row r="51" spans="1:5" ht="15.75">
      <c r="A51" s="71" t="s">
        <v>149</v>
      </c>
      <c r="B51" s="73"/>
      <c r="C51" s="7">
        <v>0</v>
      </c>
      <c r="D51" s="7"/>
      <c r="E51" s="7"/>
    </row>
    <row r="52" spans="1:5" ht="15.75">
      <c r="A52" s="71" t="s">
        <v>122</v>
      </c>
      <c r="B52" s="73"/>
      <c r="C52" s="7">
        <v>0</v>
      </c>
      <c r="D52" s="7"/>
      <c r="E52" s="7"/>
    </row>
    <row r="53" spans="1:5" ht="15.75">
      <c r="A53" s="71" t="s">
        <v>123</v>
      </c>
      <c r="B53" s="73"/>
      <c r="C53" s="7">
        <v>0</v>
      </c>
      <c r="D53" s="7"/>
      <c r="E53" s="7"/>
    </row>
    <row r="54" spans="1:5" ht="15.75">
      <c r="A54" s="68" t="s">
        <v>32</v>
      </c>
      <c r="B54" s="69"/>
      <c r="C54" s="7" t="s">
        <v>111</v>
      </c>
      <c r="D54" s="7"/>
      <c r="E54" s="7">
        <f>SUM(E7+E13)</f>
        <v>909249451</v>
      </c>
    </row>
    <row r="55" spans="1:5" ht="15.75">
      <c r="A55" s="70" t="s">
        <v>33</v>
      </c>
      <c r="B55" s="51"/>
      <c r="C55" s="7"/>
      <c r="D55" s="7"/>
      <c r="E55" s="7"/>
    </row>
    <row r="56" spans="1:5" ht="15.75">
      <c r="A56" s="50" t="s">
        <v>34</v>
      </c>
      <c r="B56" s="51"/>
      <c r="C56" s="7"/>
      <c r="D56" s="7"/>
      <c r="E56" s="7">
        <f>SUM(D57:D108)</f>
        <v>192288325</v>
      </c>
    </row>
    <row r="57" spans="1:5" ht="15.75">
      <c r="A57" s="50" t="s">
        <v>35</v>
      </c>
      <c r="B57" s="51"/>
      <c r="C57" s="7"/>
      <c r="D57" s="7">
        <f>SUM(C58:C62)</f>
        <v>22994796</v>
      </c>
      <c r="E57" s="7"/>
    </row>
    <row r="58" spans="1:5" ht="15.75" customHeight="1">
      <c r="A58" s="66" t="s">
        <v>21</v>
      </c>
      <c r="B58" s="67"/>
      <c r="C58" s="7">
        <v>3201895</v>
      </c>
      <c r="D58" s="7"/>
      <c r="E58" s="7"/>
    </row>
    <row r="59" spans="1:5" ht="15.75" customHeight="1">
      <c r="A59" s="50" t="s">
        <v>22</v>
      </c>
      <c r="B59" s="51"/>
      <c r="C59" s="7">
        <v>4470269</v>
      </c>
      <c r="D59" s="7"/>
      <c r="E59" s="7"/>
    </row>
    <row r="60" spans="1:5" ht="15.75" customHeight="1">
      <c r="A60" s="50" t="s">
        <v>23</v>
      </c>
      <c r="B60" s="51"/>
      <c r="C60" s="7">
        <v>10229728</v>
      </c>
      <c r="D60" s="7"/>
      <c r="E60" s="7"/>
    </row>
    <row r="61" spans="1:5" ht="15.75" customHeight="1">
      <c r="A61" s="50" t="s">
        <v>154</v>
      </c>
      <c r="B61" s="51"/>
      <c r="C61" s="7">
        <v>0</v>
      </c>
      <c r="D61" s="7"/>
      <c r="E61" s="7"/>
    </row>
    <row r="62" spans="1:5" ht="15.75" customHeight="1">
      <c r="A62" s="66" t="s">
        <v>24</v>
      </c>
      <c r="B62" s="67"/>
      <c r="C62" s="7">
        <v>5092904</v>
      </c>
      <c r="D62" s="7"/>
      <c r="E62" s="7"/>
    </row>
    <row r="63" spans="1:5" ht="16.5" customHeight="1">
      <c r="A63" s="50" t="s">
        <v>36</v>
      </c>
      <c r="B63" s="51"/>
      <c r="C63" s="7"/>
      <c r="D63" s="7">
        <f>SUM(C64:C71)</f>
        <v>3375195</v>
      </c>
      <c r="E63" s="7"/>
    </row>
    <row r="64" spans="1:5" ht="16.5" customHeight="1">
      <c r="A64" s="10" t="s">
        <v>905</v>
      </c>
      <c r="B64" s="6"/>
      <c r="C64" s="7">
        <v>3210665</v>
      </c>
      <c r="D64" s="7"/>
      <c r="E64" s="7"/>
    </row>
    <row r="65" spans="1:5" ht="16.5" customHeight="1">
      <c r="A65" s="10" t="s">
        <v>346</v>
      </c>
      <c r="B65" s="6"/>
      <c r="C65" s="7">
        <v>5000</v>
      </c>
      <c r="D65" s="7"/>
      <c r="E65" s="7"/>
    </row>
    <row r="66" spans="1:5" ht="16.5" customHeight="1">
      <c r="A66" s="10" t="s">
        <v>334</v>
      </c>
      <c r="B66" s="6"/>
      <c r="C66" s="7">
        <v>7500</v>
      </c>
      <c r="D66" s="7"/>
      <c r="E66" s="7"/>
    </row>
    <row r="67" spans="1:5" ht="16.5" customHeight="1">
      <c r="A67" s="10" t="s">
        <v>906</v>
      </c>
      <c r="B67" s="6"/>
      <c r="C67" s="7">
        <v>120000</v>
      </c>
      <c r="D67" s="7"/>
      <c r="E67" s="7"/>
    </row>
    <row r="68" spans="1:5" ht="16.5" customHeight="1">
      <c r="A68" s="10" t="s">
        <v>335</v>
      </c>
      <c r="B68" s="6"/>
      <c r="C68" s="7">
        <v>4000</v>
      </c>
      <c r="D68" s="7"/>
      <c r="E68" s="7"/>
    </row>
    <row r="69" spans="1:5" ht="16.5" customHeight="1">
      <c r="A69" s="10" t="s">
        <v>673</v>
      </c>
      <c r="B69" s="6"/>
      <c r="C69" s="7">
        <v>5000</v>
      </c>
      <c r="D69" s="7"/>
      <c r="E69" s="7"/>
    </row>
    <row r="70" spans="1:5" ht="16.5" customHeight="1">
      <c r="A70" s="10" t="s">
        <v>907</v>
      </c>
      <c r="B70" s="6"/>
      <c r="C70" s="7">
        <v>18030</v>
      </c>
      <c r="D70" s="7"/>
      <c r="E70" s="7"/>
    </row>
    <row r="71" spans="1:5" ht="16.5" customHeight="1">
      <c r="A71" s="10" t="s">
        <v>201</v>
      </c>
      <c r="B71" s="6"/>
      <c r="C71" s="7">
        <v>5000</v>
      </c>
      <c r="D71" s="7"/>
      <c r="E71" s="7"/>
    </row>
    <row r="72" spans="1:5" ht="16.5" customHeight="1">
      <c r="A72" s="50" t="s">
        <v>890</v>
      </c>
      <c r="B72" s="51"/>
      <c r="C72" s="7"/>
      <c r="D72" s="7">
        <f>C73-C74</f>
        <v>0</v>
      </c>
      <c r="E72" s="7"/>
    </row>
    <row r="73" spans="1:5" ht="15.75">
      <c r="A73" s="66" t="s">
        <v>37</v>
      </c>
      <c r="B73" s="67"/>
      <c r="C73" s="7"/>
      <c r="D73" s="7"/>
      <c r="E73" s="7"/>
    </row>
    <row r="74" spans="1:5" ht="15.75">
      <c r="A74" s="50" t="s">
        <v>38</v>
      </c>
      <c r="B74" s="51"/>
      <c r="C74" s="7"/>
      <c r="D74" s="7"/>
      <c r="E74" s="7"/>
    </row>
    <row r="75" spans="1:5" ht="15.75">
      <c r="A75" s="50" t="s">
        <v>891</v>
      </c>
      <c r="B75" s="51"/>
      <c r="C75" s="7"/>
      <c r="D75" s="7"/>
      <c r="E75" s="7"/>
    </row>
    <row r="76" spans="1:5" ht="15.75">
      <c r="A76" s="66" t="s">
        <v>37</v>
      </c>
      <c r="B76" s="67"/>
      <c r="C76" s="7">
        <v>0</v>
      </c>
      <c r="D76" s="7"/>
      <c r="E76" s="7"/>
    </row>
    <row r="77" spans="1:5" ht="15.75">
      <c r="A77" s="50" t="s">
        <v>38</v>
      </c>
      <c r="B77" s="51"/>
      <c r="C77" s="7"/>
      <c r="D77" s="7"/>
      <c r="E77" s="7"/>
    </row>
    <row r="78" spans="1:5" ht="19.5" customHeight="1">
      <c r="A78" s="50" t="s">
        <v>892</v>
      </c>
      <c r="B78" s="51"/>
      <c r="C78" s="7"/>
      <c r="D78" s="7">
        <f>SUM(C79-C80)</f>
        <v>-48500336</v>
      </c>
      <c r="E78" s="12"/>
    </row>
    <row r="79" spans="1:5" ht="18.75">
      <c r="A79" s="66" t="s">
        <v>37</v>
      </c>
      <c r="B79" s="67"/>
      <c r="C79" s="7">
        <v>12040272</v>
      </c>
      <c r="D79" s="7"/>
      <c r="E79" s="13"/>
    </row>
    <row r="80" spans="1:5" ht="18.75">
      <c r="A80" s="50" t="s">
        <v>38</v>
      </c>
      <c r="B80" s="51"/>
      <c r="C80" s="7">
        <v>60540608</v>
      </c>
      <c r="D80" s="7"/>
      <c r="E80" s="12"/>
    </row>
    <row r="81" spans="1:5" ht="19.5" customHeight="1" hidden="1">
      <c r="A81" s="50" t="s">
        <v>40</v>
      </c>
      <c r="B81" s="51"/>
      <c r="C81" s="7"/>
      <c r="D81" s="7">
        <f>SUM(C82-C83)</f>
        <v>0</v>
      </c>
      <c r="E81" s="12"/>
    </row>
    <row r="82" spans="1:5" ht="18.75" hidden="1">
      <c r="A82" s="66" t="s">
        <v>41</v>
      </c>
      <c r="B82" s="67"/>
      <c r="C82" s="7"/>
      <c r="D82" s="7"/>
      <c r="E82" s="13"/>
    </row>
    <row r="83" spans="1:5" ht="18.75" hidden="1">
      <c r="A83" s="50" t="s">
        <v>38</v>
      </c>
      <c r="B83" s="51"/>
      <c r="C83" s="8"/>
      <c r="D83" s="7"/>
      <c r="E83" s="12"/>
    </row>
    <row r="84" spans="1:5" ht="18.75">
      <c r="A84" s="50" t="s">
        <v>893</v>
      </c>
      <c r="B84" s="51"/>
      <c r="C84" s="7"/>
      <c r="D84" s="7">
        <f>C85-C86</f>
        <v>-25186106</v>
      </c>
      <c r="E84" s="12"/>
    </row>
    <row r="85" spans="1:5" ht="19.5" customHeight="1">
      <c r="A85" s="66" t="s">
        <v>41</v>
      </c>
      <c r="B85" s="67"/>
      <c r="C85" s="7">
        <v>104259000</v>
      </c>
      <c r="D85" s="7"/>
      <c r="E85" s="13"/>
    </row>
    <row r="86" spans="1:5" ht="18.75">
      <c r="A86" s="50" t="s">
        <v>38</v>
      </c>
      <c r="B86" s="51"/>
      <c r="C86" s="7">
        <v>129445106</v>
      </c>
      <c r="D86" s="7"/>
      <c r="E86" s="12"/>
    </row>
    <row r="87" spans="1:5" ht="15.75">
      <c r="A87" s="50" t="s">
        <v>894</v>
      </c>
      <c r="B87" s="51"/>
      <c r="C87" s="7"/>
      <c r="D87" s="7">
        <f>SUM(C88:C93)</f>
        <v>159750200</v>
      </c>
      <c r="E87" s="7"/>
    </row>
    <row r="88" spans="1:5" ht="15.75">
      <c r="A88" s="74" t="s">
        <v>44</v>
      </c>
      <c r="B88" s="45"/>
      <c r="C88" s="7">
        <v>1470561</v>
      </c>
      <c r="D88" s="7"/>
      <c r="E88" s="7"/>
    </row>
    <row r="89" spans="1:5" ht="15.75">
      <c r="A89" s="74" t="s">
        <v>157</v>
      </c>
      <c r="B89" s="45"/>
      <c r="C89" s="7">
        <v>87870</v>
      </c>
      <c r="D89" s="7"/>
      <c r="E89" s="7"/>
    </row>
    <row r="90" spans="1:5" ht="18.75">
      <c r="A90" s="46" t="s">
        <v>45</v>
      </c>
      <c r="B90" s="45"/>
      <c r="C90" s="7">
        <v>14971733</v>
      </c>
      <c r="D90" s="16"/>
      <c r="E90" s="16"/>
    </row>
    <row r="91" spans="1:5" ht="15.75">
      <c r="A91" s="46" t="s">
        <v>46</v>
      </c>
      <c r="B91" s="45"/>
      <c r="C91" s="7">
        <v>38971718</v>
      </c>
      <c r="D91" s="7"/>
      <c r="E91" s="7"/>
    </row>
    <row r="92" spans="1:5" ht="15.75">
      <c r="A92" s="46" t="s">
        <v>47</v>
      </c>
      <c r="B92" s="45"/>
      <c r="C92" s="7">
        <v>2598260</v>
      </c>
      <c r="D92" s="7"/>
      <c r="E92" s="7"/>
    </row>
    <row r="93" spans="1:5" ht="15.75">
      <c r="A93" s="46" t="s">
        <v>48</v>
      </c>
      <c r="B93" s="45"/>
      <c r="C93" s="7">
        <v>101650058</v>
      </c>
      <c r="D93" s="7"/>
      <c r="E93" s="7"/>
    </row>
    <row r="94" spans="1:5" ht="15.75">
      <c r="A94" s="50" t="s">
        <v>895</v>
      </c>
      <c r="B94" s="51"/>
      <c r="C94" s="7"/>
      <c r="D94" s="7">
        <f>SUM(C95:C99)</f>
        <v>0</v>
      </c>
      <c r="E94" s="7"/>
    </row>
    <row r="95" spans="1:5" ht="15.75">
      <c r="A95" s="14" t="s">
        <v>347</v>
      </c>
      <c r="B95" s="6"/>
      <c r="C95" s="7">
        <v>0</v>
      </c>
      <c r="D95" s="7"/>
      <c r="E95" s="7"/>
    </row>
    <row r="96" spans="1:5" ht="15.75">
      <c r="A96" s="14" t="s">
        <v>348</v>
      </c>
      <c r="B96" s="6"/>
      <c r="C96" s="7">
        <v>0</v>
      </c>
      <c r="D96" s="7"/>
      <c r="E96" s="7"/>
    </row>
    <row r="97" spans="1:5" ht="15.75">
      <c r="A97" s="14" t="s">
        <v>896</v>
      </c>
      <c r="B97" s="6"/>
      <c r="C97" s="7">
        <v>0</v>
      </c>
      <c r="D97" s="7"/>
      <c r="E97" s="7"/>
    </row>
    <row r="98" spans="1:5" ht="15.75">
      <c r="A98" s="14" t="s">
        <v>897</v>
      </c>
      <c r="B98" s="15"/>
      <c r="C98" s="7">
        <v>0</v>
      </c>
      <c r="D98" s="7"/>
      <c r="E98" s="7"/>
    </row>
    <row r="99" spans="1:5" ht="15.75">
      <c r="A99" s="14" t="s">
        <v>689</v>
      </c>
      <c r="B99" s="15"/>
      <c r="C99" s="7">
        <v>0</v>
      </c>
      <c r="D99" s="7"/>
      <c r="E99" s="7"/>
    </row>
    <row r="100" spans="1:5" ht="15.75">
      <c r="A100" s="50" t="s">
        <v>898</v>
      </c>
      <c r="B100" s="51"/>
      <c r="C100" s="7"/>
      <c r="D100" s="7">
        <f>SUM(C101:C107)</f>
        <v>79854576</v>
      </c>
      <c r="E100" s="7"/>
    </row>
    <row r="101" spans="1:5" ht="15.75">
      <c r="A101" s="14" t="s">
        <v>347</v>
      </c>
      <c r="B101" s="6"/>
      <c r="C101" s="7"/>
      <c r="D101" s="7"/>
      <c r="E101" s="7"/>
    </row>
    <row r="102" spans="1:5" ht="15.75">
      <c r="A102" s="14" t="s">
        <v>908</v>
      </c>
      <c r="B102" s="6"/>
      <c r="C102" s="7">
        <v>1925000</v>
      </c>
      <c r="D102" s="7"/>
      <c r="E102" s="7"/>
    </row>
    <row r="103" spans="1:5" ht="15.75">
      <c r="A103" s="14" t="s">
        <v>896</v>
      </c>
      <c r="B103" s="6"/>
      <c r="C103" s="7">
        <v>7229906</v>
      </c>
      <c r="D103" s="7"/>
      <c r="E103" s="7"/>
    </row>
    <row r="104" spans="1:5" ht="15.75">
      <c r="A104" s="14" t="s">
        <v>899</v>
      </c>
      <c r="B104" s="6"/>
      <c r="C104" s="7">
        <v>0</v>
      </c>
      <c r="D104" s="7"/>
      <c r="E104" s="7"/>
    </row>
    <row r="105" spans="1:5" ht="15.75">
      <c r="A105" s="46" t="s">
        <v>900</v>
      </c>
      <c r="B105" s="45"/>
      <c r="C105" s="7">
        <v>1579608</v>
      </c>
      <c r="D105" s="7"/>
      <c r="E105" s="7"/>
    </row>
    <row r="106" spans="1:5" ht="15.75">
      <c r="A106" s="14" t="s">
        <v>901</v>
      </c>
      <c r="B106" s="15"/>
      <c r="C106" s="7">
        <v>0</v>
      </c>
      <c r="D106" s="7"/>
      <c r="E106" s="7"/>
    </row>
    <row r="107" spans="1:5" ht="15.75">
      <c r="A107" s="14" t="s">
        <v>902</v>
      </c>
      <c r="B107" s="15"/>
      <c r="C107" s="7">
        <v>69120062</v>
      </c>
      <c r="D107" s="7"/>
      <c r="E107" s="7"/>
    </row>
    <row r="108" spans="1:5" ht="15.75">
      <c r="A108" s="71" t="s">
        <v>903</v>
      </c>
      <c r="B108" s="72"/>
      <c r="C108" s="7"/>
      <c r="D108" s="7"/>
      <c r="E108" s="7"/>
    </row>
    <row r="109" spans="1:5" ht="15.75">
      <c r="A109" s="50" t="s">
        <v>50</v>
      </c>
      <c r="B109" s="51"/>
      <c r="C109" s="7"/>
      <c r="D109" s="8"/>
      <c r="E109" s="7">
        <f>SUM(D110:D114)</f>
        <v>716552238</v>
      </c>
    </row>
    <row r="110" spans="1:5" ht="15.75">
      <c r="A110" s="52" t="s">
        <v>9</v>
      </c>
      <c r="B110" s="53"/>
      <c r="C110" s="7"/>
      <c r="D110" s="8">
        <v>10368352</v>
      </c>
      <c r="E110" s="8"/>
    </row>
    <row r="111" spans="1:5" ht="15.75">
      <c r="A111" s="52" t="s">
        <v>10</v>
      </c>
      <c r="B111" s="53"/>
      <c r="C111" s="7"/>
      <c r="D111" s="8">
        <v>321412121</v>
      </c>
      <c r="E111" s="8"/>
    </row>
    <row r="112" spans="1:5" ht="15.75">
      <c r="A112" s="52" t="s">
        <v>11</v>
      </c>
      <c r="B112" s="53"/>
      <c r="C112" s="7"/>
      <c r="D112" s="7">
        <v>344366665</v>
      </c>
      <c r="E112" s="7"/>
    </row>
    <row r="113" spans="1:5" ht="15.75">
      <c r="A113" s="50" t="s">
        <v>12</v>
      </c>
      <c r="B113" s="51"/>
      <c r="C113" s="7"/>
      <c r="D113" s="7">
        <v>40405100</v>
      </c>
      <c r="E113" s="7"/>
    </row>
    <row r="114" spans="1:5" ht="15.75">
      <c r="A114" s="50" t="s">
        <v>51</v>
      </c>
      <c r="B114" s="51"/>
      <c r="C114" s="7"/>
      <c r="D114" s="7"/>
      <c r="E114" s="7"/>
    </row>
    <row r="115" spans="1:5" ht="16.5" thickBot="1">
      <c r="A115" s="76" t="s">
        <v>52</v>
      </c>
      <c r="B115" s="77"/>
      <c r="C115" s="17"/>
      <c r="D115" s="18"/>
      <c r="E115" s="18">
        <f>SUM(E56+E109)</f>
        <v>908840563</v>
      </c>
    </row>
    <row r="116" spans="1:5" ht="15.75">
      <c r="A116" s="19"/>
      <c r="B116" s="19"/>
      <c r="C116" s="20"/>
      <c r="D116" s="20"/>
      <c r="E116" s="20"/>
    </row>
  </sheetData>
  <mergeCells count="89">
    <mergeCell ref="A6:B6"/>
    <mergeCell ref="A7:B7"/>
    <mergeCell ref="A8:B8"/>
    <mergeCell ref="A9:B9"/>
    <mergeCell ref="A1:E1"/>
    <mergeCell ref="A2:E2"/>
    <mergeCell ref="A3:E3"/>
    <mergeCell ref="A4:B5"/>
    <mergeCell ref="C4:E4"/>
    <mergeCell ref="A10:B10"/>
    <mergeCell ref="A11:B11"/>
    <mergeCell ref="A12:B12"/>
    <mergeCell ref="A13:B13"/>
    <mergeCell ref="A16:B16"/>
    <mergeCell ref="A26:B26"/>
    <mergeCell ref="A27:B27"/>
    <mergeCell ref="A28:B28"/>
    <mergeCell ref="A22:B22"/>
    <mergeCell ref="A24:B24"/>
    <mergeCell ref="A29:B29"/>
    <mergeCell ref="A30:B30"/>
    <mergeCell ref="A31:B31"/>
    <mergeCell ref="A32:B32"/>
    <mergeCell ref="A33:B33"/>
    <mergeCell ref="A34:B34"/>
    <mergeCell ref="A35:B35"/>
    <mergeCell ref="A37:B37"/>
    <mergeCell ref="A36:B36"/>
    <mergeCell ref="A38:B38"/>
    <mergeCell ref="A39:B39"/>
    <mergeCell ref="A40:B40"/>
    <mergeCell ref="A41:B41"/>
    <mergeCell ref="A42:B42"/>
    <mergeCell ref="A44:B44"/>
    <mergeCell ref="A45:B45"/>
    <mergeCell ref="A46:B46"/>
    <mergeCell ref="A43:B43"/>
    <mergeCell ref="A47:B47"/>
    <mergeCell ref="A54:B54"/>
    <mergeCell ref="A55:B55"/>
    <mergeCell ref="A56:B56"/>
    <mergeCell ref="A48:B48"/>
    <mergeCell ref="A49:B49"/>
    <mergeCell ref="A50:B50"/>
    <mergeCell ref="A51:B51"/>
    <mergeCell ref="A52:B52"/>
    <mergeCell ref="A53:B53"/>
    <mergeCell ref="A57:B57"/>
    <mergeCell ref="A58:B58"/>
    <mergeCell ref="A59:B59"/>
    <mergeCell ref="A61:B61"/>
    <mergeCell ref="A60:B60"/>
    <mergeCell ref="A62:B62"/>
    <mergeCell ref="A63:B63"/>
    <mergeCell ref="A72:B72"/>
    <mergeCell ref="A73:B73"/>
    <mergeCell ref="A74:B74"/>
    <mergeCell ref="A78:B78"/>
    <mergeCell ref="A79:B79"/>
    <mergeCell ref="A80:B80"/>
    <mergeCell ref="A75:B75"/>
    <mergeCell ref="A76:B76"/>
    <mergeCell ref="A77:B77"/>
    <mergeCell ref="A81:B81"/>
    <mergeCell ref="A82:B82"/>
    <mergeCell ref="A83:B83"/>
    <mergeCell ref="A84:B84"/>
    <mergeCell ref="A85:B85"/>
    <mergeCell ref="A86:B86"/>
    <mergeCell ref="A87:B87"/>
    <mergeCell ref="A88:B88"/>
    <mergeCell ref="A110:B110"/>
    <mergeCell ref="A89:B89"/>
    <mergeCell ref="A90:B90"/>
    <mergeCell ref="A91:B91"/>
    <mergeCell ref="A92:B92"/>
    <mergeCell ref="A108:B108"/>
    <mergeCell ref="A94:B94"/>
    <mergeCell ref="A105:B105"/>
    <mergeCell ref="A14:B14"/>
    <mergeCell ref="A15:B15"/>
    <mergeCell ref="A115:B115"/>
    <mergeCell ref="A111:B111"/>
    <mergeCell ref="A112:B112"/>
    <mergeCell ref="A113:B113"/>
    <mergeCell ref="A114:B114"/>
    <mergeCell ref="A93:B93"/>
    <mergeCell ref="A100:B100"/>
    <mergeCell ref="A109:B10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B19">
      <selection activeCell="B32" sqref="B32"/>
    </sheetView>
  </sheetViews>
  <sheetFormatPr defaultColWidth="9.00390625" defaultRowHeight="16.5"/>
  <cols>
    <col min="1" max="1" width="30.625" style="1" customWidth="1"/>
    <col min="2" max="2" width="25.625" style="1" customWidth="1"/>
    <col min="3" max="3" width="30.625" style="1" customWidth="1"/>
    <col min="4" max="4" width="25.625" style="1" customWidth="1"/>
    <col min="5" max="16384" width="9.00390625" style="1" customWidth="1"/>
  </cols>
  <sheetData>
    <row r="1" spans="1:4" ht="21.75" customHeight="1">
      <c r="A1" s="54" t="s">
        <v>829</v>
      </c>
      <c r="B1" s="55"/>
      <c r="C1" s="55"/>
      <c r="D1" s="55"/>
    </row>
    <row r="2" spans="1:4" ht="24" customHeight="1">
      <c r="A2" s="56" t="s">
        <v>830</v>
      </c>
      <c r="B2" s="57"/>
      <c r="C2" s="57"/>
      <c r="D2" s="57"/>
    </row>
    <row r="3" spans="1:4" ht="17.25" thickBot="1">
      <c r="A3" s="2" t="s">
        <v>831</v>
      </c>
      <c r="B3" s="80" t="s">
        <v>832</v>
      </c>
      <c r="C3" s="81"/>
      <c r="D3" s="2" t="s">
        <v>833</v>
      </c>
    </row>
    <row r="4" spans="1:4" ht="21" customHeight="1" thickBot="1">
      <c r="A4" s="21" t="s">
        <v>834</v>
      </c>
      <c r="B4" s="22" t="s">
        <v>835</v>
      </c>
      <c r="C4" s="4" t="s">
        <v>836</v>
      </c>
      <c r="D4" s="3" t="s">
        <v>835</v>
      </c>
    </row>
    <row r="5" spans="1:4" ht="15.75" customHeight="1">
      <c r="A5" s="23" t="s">
        <v>837</v>
      </c>
      <c r="B5" s="24">
        <v>10368352</v>
      </c>
      <c r="C5" s="25" t="s">
        <v>838</v>
      </c>
      <c r="D5" s="26">
        <v>52147695</v>
      </c>
    </row>
    <row r="6" spans="1:4" ht="15.75" customHeight="1">
      <c r="A6" s="23" t="s">
        <v>839</v>
      </c>
      <c r="B6" s="27">
        <v>10917560</v>
      </c>
      <c r="C6" s="25" t="s">
        <v>840</v>
      </c>
      <c r="D6" s="28">
        <v>42496314</v>
      </c>
    </row>
    <row r="7" spans="1:4" ht="15.75" customHeight="1">
      <c r="A7" s="23" t="s">
        <v>841</v>
      </c>
      <c r="B7" s="27">
        <v>0</v>
      </c>
      <c r="C7" s="25" t="s">
        <v>842</v>
      </c>
      <c r="D7" s="28">
        <v>14893512</v>
      </c>
    </row>
    <row r="8" spans="1:4" ht="15.75" customHeight="1">
      <c r="A8" s="23" t="s">
        <v>843</v>
      </c>
      <c r="B8" s="27">
        <v>315453000</v>
      </c>
      <c r="C8" s="25" t="s">
        <v>844</v>
      </c>
      <c r="D8" s="28">
        <v>10917560</v>
      </c>
    </row>
    <row r="9" spans="1:4" ht="15.75" customHeight="1">
      <c r="A9" s="23" t="s">
        <v>845</v>
      </c>
      <c r="B9" s="27">
        <v>301772600</v>
      </c>
      <c r="C9" s="25" t="s">
        <v>846</v>
      </c>
      <c r="D9" s="28">
        <v>315453000</v>
      </c>
    </row>
    <row r="10" spans="1:4" ht="15.75" customHeight="1">
      <c r="A10" s="23" t="s">
        <v>847</v>
      </c>
      <c r="B10" s="27">
        <v>4566635</v>
      </c>
      <c r="C10" s="25"/>
      <c r="D10" s="28"/>
    </row>
    <row r="11" spans="1:4" ht="15.75" customHeight="1">
      <c r="A11" s="23" t="s">
        <v>848</v>
      </c>
      <c r="B11" s="27">
        <v>42496314</v>
      </c>
      <c r="C11" s="25" t="s">
        <v>849</v>
      </c>
      <c r="D11" s="28">
        <f>SUM(D13:D16)</f>
        <v>301772600</v>
      </c>
    </row>
    <row r="12" spans="1:4" ht="15.75" customHeight="1">
      <c r="A12" s="23" t="s">
        <v>850</v>
      </c>
      <c r="B12" s="27">
        <v>0</v>
      </c>
      <c r="C12" s="25"/>
      <c r="D12" s="28"/>
    </row>
    <row r="13" spans="1:4" ht="15.75" customHeight="1">
      <c r="A13" s="23" t="s">
        <v>851</v>
      </c>
      <c r="B13" s="27">
        <v>321412121</v>
      </c>
      <c r="C13" s="29" t="s">
        <v>852</v>
      </c>
      <c r="D13" s="28">
        <v>20459782</v>
      </c>
    </row>
    <row r="14" spans="1:4" ht="15.75" customHeight="1">
      <c r="A14" s="23" t="s">
        <v>853</v>
      </c>
      <c r="B14" s="27">
        <v>344366665</v>
      </c>
      <c r="C14" s="29" t="s">
        <v>854</v>
      </c>
      <c r="D14" s="28">
        <v>253390148</v>
      </c>
    </row>
    <row r="15" spans="1:4" ht="15.75" customHeight="1">
      <c r="A15" s="23" t="s">
        <v>855</v>
      </c>
      <c r="B15" s="27">
        <v>40405100</v>
      </c>
      <c r="C15" s="29" t="s">
        <v>856</v>
      </c>
      <c r="D15" s="28">
        <v>3594466</v>
      </c>
    </row>
    <row r="16" spans="1:4" ht="15.75" customHeight="1">
      <c r="A16" s="23" t="s">
        <v>857</v>
      </c>
      <c r="B16" s="27">
        <v>0</v>
      </c>
      <c r="C16" s="29" t="s">
        <v>858</v>
      </c>
      <c r="D16" s="28">
        <v>24328204</v>
      </c>
    </row>
    <row r="17" spans="1:4" ht="15.75" customHeight="1">
      <c r="A17" s="23"/>
      <c r="B17" s="27"/>
      <c r="C17" s="23" t="s">
        <v>859</v>
      </c>
      <c r="D17" s="28">
        <v>4566635</v>
      </c>
    </row>
    <row r="18" spans="1:4" ht="15.75" customHeight="1">
      <c r="A18" s="23" t="s">
        <v>860</v>
      </c>
      <c r="B18" s="27"/>
      <c r="C18" s="25" t="s">
        <v>861</v>
      </c>
      <c r="D18" s="28">
        <v>321412121</v>
      </c>
    </row>
    <row r="19" spans="1:4" ht="15.75" customHeight="1">
      <c r="A19" s="23" t="s">
        <v>862</v>
      </c>
      <c r="B19" s="27">
        <v>0</v>
      </c>
      <c r="C19" s="25" t="s">
        <v>863</v>
      </c>
      <c r="D19" s="28">
        <v>7713181</v>
      </c>
    </row>
    <row r="20" spans="1:4" ht="15.75" customHeight="1">
      <c r="A20" s="23" t="s">
        <v>864</v>
      </c>
      <c r="B20" s="27">
        <v>9482753</v>
      </c>
      <c r="C20" s="25" t="s">
        <v>865</v>
      </c>
      <c r="D20" s="28">
        <v>8894291</v>
      </c>
    </row>
    <row r="21" spans="1:4" ht="15.75" customHeight="1">
      <c r="A21" s="23" t="s">
        <v>866</v>
      </c>
      <c r="B21" s="27">
        <v>800</v>
      </c>
      <c r="C21" s="25" t="s">
        <v>867</v>
      </c>
      <c r="D21" s="28">
        <v>1000000</v>
      </c>
    </row>
    <row r="22" spans="1:4" ht="15.75" customHeight="1">
      <c r="A22" s="23" t="s">
        <v>868</v>
      </c>
      <c r="B22" s="27">
        <v>7024560</v>
      </c>
      <c r="C22" s="25" t="s">
        <v>869</v>
      </c>
      <c r="D22" s="28">
        <v>2042795046</v>
      </c>
    </row>
    <row r="23" spans="1:4" ht="15.75" customHeight="1">
      <c r="A23" s="23" t="s">
        <v>870</v>
      </c>
      <c r="B23" s="27">
        <v>1000000</v>
      </c>
      <c r="C23" s="25" t="s">
        <v>871</v>
      </c>
      <c r="D23" s="28">
        <v>0</v>
      </c>
    </row>
    <row r="24" spans="1:4" ht="15.75" customHeight="1">
      <c r="A24" s="23" t="s">
        <v>872</v>
      </c>
      <c r="B24" s="27">
        <f>SUM(B25:B30)</f>
        <v>1762225955</v>
      </c>
      <c r="C24" s="25" t="s">
        <v>873</v>
      </c>
      <c r="D24" s="28">
        <v>40405100</v>
      </c>
    </row>
    <row r="25" spans="1:4" ht="15.75" customHeight="1">
      <c r="A25" s="23" t="s">
        <v>874</v>
      </c>
      <c r="B25" s="27">
        <v>23113644</v>
      </c>
      <c r="C25" s="25" t="s">
        <v>875</v>
      </c>
      <c r="D25" s="28">
        <v>7024560</v>
      </c>
    </row>
    <row r="26" spans="1:4" ht="15.75" customHeight="1">
      <c r="A26" s="23" t="s">
        <v>876</v>
      </c>
      <c r="B26" s="27">
        <v>3811720</v>
      </c>
      <c r="C26" s="25" t="s">
        <v>877</v>
      </c>
      <c r="D26" s="28">
        <v>800</v>
      </c>
    </row>
    <row r="27" spans="1:4" ht="15.75" customHeight="1">
      <c r="A27" s="30" t="s">
        <v>878</v>
      </c>
      <c r="B27" s="27">
        <v>216140074</v>
      </c>
      <c r="C27" s="29"/>
      <c r="D27" s="28"/>
    </row>
    <row r="28" spans="1:4" ht="15.75" customHeight="1">
      <c r="A28" s="23" t="s">
        <v>879</v>
      </c>
      <c r="B28" s="27">
        <v>57300782</v>
      </c>
      <c r="C28" s="29"/>
      <c r="D28" s="28"/>
    </row>
    <row r="29" spans="1:4" ht="15.75" customHeight="1">
      <c r="A29" s="23" t="s">
        <v>880</v>
      </c>
      <c r="B29" s="27">
        <v>7571871</v>
      </c>
      <c r="C29" s="29"/>
      <c r="D29" s="28"/>
    </row>
    <row r="30" spans="1:4" ht="15.75" customHeight="1">
      <c r="A30" s="23" t="s">
        <v>881</v>
      </c>
      <c r="B30" s="27">
        <v>1454287864</v>
      </c>
      <c r="C30" s="29"/>
      <c r="D30" s="28"/>
    </row>
    <row r="31" spans="1:4" ht="15.75" customHeight="1" thickBot="1">
      <c r="A31" s="31"/>
      <c r="B31" s="43"/>
      <c r="C31" s="32"/>
      <c r="D31" s="33"/>
    </row>
    <row r="32" spans="1:4" ht="16.5" thickBot="1">
      <c r="A32" s="34" t="s">
        <v>101</v>
      </c>
      <c r="B32" s="35">
        <f>SUM(B5:B24)</f>
        <v>3171492415</v>
      </c>
      <c r="C32" s="36"/>
      <c r="D32" s="35">
        <f>SUM(D18:D26)+D11+D17+SUM(D5:D9)</f>
        <v>3171492415</v>
      </c>
    </row>
    <row r="33" ht="16.5" thickBot="1">
      <c r="A33" s="37"/>
    </row>
    <row r="34" spans="1:4" ht="15.75">
      <c r="A34" s="38" t="s">
        <v>882</v>
      </c>
      <c r="B34" s="39"/>
      <c r="C34" s="39"/>
      <c r="D34" s="40"/>
    </row>
    <row r="35" spans="1:4" ht="16.5" thickBot="1">
      <c r="A35" s="78" t="s">
        <v>883</v>
      </c>
      <c r="B35" s="79"/>
      <c r="C35" s="41"/>
      <c r="D35" s="42"/>
    </row>
  </sheetData>
  <mergeCells count="4">
    <mergeCell ref="A1:D1"/>
    <mergeCell ref="A2:D2"/>
    <mergeCell ref="A35:B35"/>
    <mergeCell ref="B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2" sqref="G1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16">
      <selection activeCell="E89" sqref="E89"/>
    </sheetView>
  </sheetViews>
  <sheetFormatPr defaultColWidth="9.00390625" defaultRowHeight="16.5"/>
  <cols>
    <col min="1" max="1" width="9.00390625" style="1" customWidth="1"/>
    <col min="2" max="2" width="29.875" style="1" customWidth="1"/>
    <col min="3" max="3" width="20.625" style="1" customWidth="1"/>
    <col min="4" max="4" width="25.625" style="1" customWidth="1"/>
    <col min="5" max="5" width="20.625" style="1" customWidth="1"/>
    <col min="6" max="16384" width="9.00390625" style="1" customWidth="1"/>
  </cols>
  <sheetData>
    <row r="1" spans="1:5" ht="25.5">
      <c r="A1" s="54" t="s">
        <v>126</v>
      </c>
      <c r="B1" s="55"/>
      <c r="C1" s="55"/>
      <c r="D1" s="55"/>
      <c r="E1" s="55"/>
    </row>
    <row r="2" spans="1:5" ht="27.75">
      <c r="A2" s="56" t="s">
        <v>127</v>
      </c>
      <c r="B2" s="57"/>
      <c r="C2" s="57"/>
      <c r="D2" s="57"/>
      <c r="E2" s="57"/>
    </row>
    <row r="3" spans="1:5" ht="17.25" thickBot="1">
      <c r="A3" s="58" t="s">
        <v>200</v>
      </c>
      <c r="B3" s="58"/>
      <c r="C3" s="58"/>
      <c r="D3" s="58"/>
      <c r="E3" s="58"/>
    </row>
    <row r="4" spans="1:5" ht="19.5" thickBot="1">
      <c r="A4" s="59" t="s">
        <v>2</v>
      </c>
      <c r="B4" s="60"/>
      <c r="C4" s="63" t="s">
        <v>3</v>
      </c>
      <c r="D4" s="64"/>
      <c r="E4" s="65"/>
    </row>
    <row r="5" spans="1:5" ht="20.25" thickBot="1">
      <c r="A5" s="61"/>
      <c r="B5" s="62"/>
      <c r="C5" s="3" t="s">
        <v>4</v>
      </c>
      <c r="D5" s="4" t="s">
        <v>5</v>
      </c>
      <c r="E5" s="4" t="s">
        <v>6</v>
      </c>
    </row>
    <row r="6" spans="1:5" ht="15.75">
      <c r="A6" s="48" t="s">
        <v>7</v>
      </c>
      <c r="B6" s="49"/>
      <c r="C6" s="5"/>
      <c r="D6" s="5"/>
      <c r="E6" s="5"/>
    </row>
    <row r="7" spans="1:5" ht="15.75">
      <c r="A7" s="50" t="s">
        <v>128</v>
      </c>
      <c r="B7" s="51"/>
      <c r="C7" s="7"/>
      <c r="D7" s="7"/>
      <c r="E7" s="7">
        <f>SUM(D8:D12)</f>
        <v>688891985</v>
      </c>
    </row>
    <row r="8" spans="1:5" ht="15.75">
      <c r="A8" s="52" t="s">
        <v>129</v>
      </c>
      <c r="B8" s="53"/>
      <c r="C8" s="8"/>
      <c r="D8" s="9">
        <v>9960862</v>
      </c>
      <c r="E8" s="8"/>
    </row>
    <row r="9" spans="1:5" ht="15.75">
      <c r="A9" s="52" t="s">
        <v>130</v>
      </c>
      <c r="B9" s="53"/>
      <c r="C9" s="8"/>
      <c r="D9" s="9">
        <v>262485738</v>
      </c>
      <c r="E9" s="8"/>
    </row>
    <row r="10" spans="1:5" ht="15.75">
      <c r="A10" s="52" t="s">
        <v>131</v>
      </c>
      <c r="B10" s="53"/>
      <c r="C10" s="7"/>
      <c r="D10" s="7">
        <v>54116896</v>
      </c>
      <c r="E10" s="7"/>
    </row>
    <row r="11" spans="1:5" ht="15.75">
      <c r="A11" s="50" t="s">
        <v>132</v>
      </c>
      <c r="B11" s="51"/>
      <c r="C11" s="7"/>
      <c r="D11" s="7">
        <v>362078489</v>
      </c>
      <c r="E11" s="7"/>
    </row>
    <row r="12" spans="1:5" ht="15.75">
      <c r="A12" s="50" t="s">
        <v>133</v>
      </c>
      <c r="B12" s="51"/>
      <c r="C12" s="7"/>
      <c r="D12" s="7">
        <v>250000</v>
      </c>
      <c r="E12" s="7"/>
    </row>
    <row r="13" spans="1:5" ht="15.75">
      <c r="A13" s="50" t="s">
        <v>14</v>
      </c>
      <c r="B13" s="51"/>
      <c r="C13" s="7"/>
      <c r="D13" s="7"/>
      <c r="E13" s="7">
        <f>SUM(D16+D19+D22+D25+D32+D31+D38+D35+D41+D43)</f>
        <v>46569866</v>
      </c>
    </row>
    <row r="14" spans="1:5" ht="15.75">
      <c r="A14" s="47" t="s">
        <v>107</v>
      </c>
      <c r="B14" s="75"/>
      <c r="C14" s="7"/>
      <c r="D14" s="7">
        <v>204802</v>
      </c>
      <c r="E14" s="7"/>
    </row>
    <row r="15" spans="1:5" ht="15.75">
      <c r="A15" s="47" t="s">
        <v>110</v>
      </c>
      <c r="B15" s="75"/>
      <c r="C15" s="7"/>
      <c r="D15" s="7">
        <v>204802</v>
      </c>
      <c r="E15" s="7"/>
    </row>
    <row r="16" spans="1:5" ht="15.75">
      <c r="A16" s="50" t="s">
        <v>15</v>
      </c>
      <c r="B16" s="51"/>
      <c r="C16" s="7"/>
      <c r="D16" s="7">
        <f>C17+C18</f>
        <v>105900</v>
      </c>
      <c r="E16" s="7"/>
    </row>
    <row r="17" spans="1:5" ht="15.75">
      <c r="A17" s="10" t="s">
        <v>201</v>
      </c>
      <c r="B17" s="6"/>
      <c r="C17" s="7">
        <v>90000</v>
      </c>
      <c r="D17" s="7"/>
      <c r="E17" s="7"/>
    </row>
    <row r="18" spans="1:5" ht="15.75">
      <c r="A18" s="10" t="s">
        <v>202</v>
      </c>
      <c r="B18" s="6"/>
      <c r="C18" s="7">
        <v>15900</v>
      </c>
      <c r="D18" s="7"/>
      <c r="E18" s="7"/>
    </row>
    <row r="19" spans="1:5" ht="15.75">
      <c r="A19" s="50" t="s">
        <v>134</v>
      </c>
      <c r="B19" s="51"/>
      <c r="C19" s="7"/>
      <c r="D19" s="7">
        <f>SUM(C20-C21)</f>
        <v>-113288</v>
      </c>
      <c r="E19" s="7"/>
    </row>
    <row r="20" spans="1:5" ht="15.75">
      <c r="A20" s="50" t="s">
        <v>135</v>
      </c>
      <c r="B20" s="51"/>
      <c r="C20" s="7">
        <v>541223</v>
      </c>
      <c r="D20" s="7"/>
      <c r="E20" s="7"/>
    </row>
    <row r="21" spans="1:5" ht="15.75">
      <c r="A21" s="50" t="s">
        <v>136</v>
      </c>
      <c r="B21" s="51"/>
      <c r="C21" s="7">
        <v>654511</v>
      </c>
      <c r="D21" s="7"/>
      <c r="E21" s="7"/>
    </row>
    <row r="22" spans="1:5" ht="15.75">
      <c r="A22" s="50" t="s">
        <v>137</v>
      </c>
      <c r="B22" s="51"/>
      <c r="C22" s="7"/>
      <c r="D22" s="7">
        <f>SUM(C23-C24)</f>
        <v>0</v>
      </c>
      <c r="E22" s="7"/>
    </row>
    <row r="23" spans="1:5" ht="15.75">
      <c r="A23" s="50" t="s">
        <v>135</v>
      </c>
      <c r="B23" s="51"/>
      <c r="C23" s="7">
        <v>0</v>
      </c>
      <c r="D23" s="7"/>
      <c r="E23" s="7"/>
    </row>
    <row r="24" spans="1:5" ht="15.75">
      <c r="A24" s="50" t="s">
        <v>18</v>
      </c>
      <c r="B24" s="51"/>
      <c r="C24" s="7">
        <v>0</v>
      </c>
      <c r="D24" s="7"/>
      <c r="E24" s="7"/>
    </row>
    <row r="25" spans="1:5" ht="15.75">
      <c r="A25" s="50" t="s">
        <v>20</v>
      </c>
      <c r="B25" s="51"/>
      <c r="C25" s="7"/>
      <c r="D25" s="7">
        <f>SUM(C26:C30)</f>
        <v>10803754</v>
      </c>
      <c r="E25" s="7"/>
    </row>
    <row r="26" spans="1:5" ht="15.75">
      <c r="A26" s="66" t="s">
        <v>138</v>
      </c>
      <c r="B26" s="67"/>
      <c r="C26" s="7">
        <v>2389290</v>
      </c>
      <c r="D26" s="7"/>
      <c r="E26" s="7"/>
    </row>
    <row r="27" spans="1:5" ht="15.75">
      <c r="A27" s="50" t="s">
        <v>22</v>
      </c>
      <c r="B27" s="51"/>
      <c r="C27" s="7">
        <v>8365026</v>
      </c>
      <c r="D27" s="7"/>
      <c r="E27" s="7"/>
    </row>
    <row r="28" spans="1:5" ht="15.75">
      <c r="A28" s="50" t="s">
        <v>139</v>
      </c>
      <c r="B28" s="51"/>
      <c r="C28" s="7">
        <v>46339</v>
      </c>
      <c r="D28" s="7"/>
      <c r="E28" s="11"/>
    </row>
    <row r="29" spans="1:5" ht="15.75">
      <c r="A29" s="50" t="s">
        <v>140</v>
      </c>
      <c r="B29" s="51"/>
      <c r="C29" s="7">
        <v>0</v>
      </c>
      <c r="D29" s="7"/>
      <c r="E29" s="11"/>
    </row>
    <row r="30" spans="1:5" ht="15.75">
      <c r="A30" s="66" t="s">
        <v>141</v>
      </c>
      <c r="B30" s="67"/>
      <c r="C30" s="7">
        <v>3099</v>
      </c>
      <c r="D30" s="7"/>
      <c r="E30" s="11"/>
    </row>
    <row r="31" spans="1:5" ht="15.75">
      <c r="A31" s="50" t="s">
        <v>142</v>
      </c>
      <c r="B31" s="51"/>
      <c r="C31" s="7"/>
      <c r="D31" s="7">
        <v>0</v>
      </c>
      <c r="E31" s="11"/>
    </row>
    <row r="32" spans="1:5" ht="15.75">
      <c r="A32" s="50" t="s">
        <v>26</v>
      </c>
      <c r="B32" s="51"/>
      <c r="C32" s="7"/>
      <c r="D32" s="7">
        <f>C33-C34</f>
        <v>12887609</v>
      </c>
      <c r="E32" s="11"/>
    </row>
    <row r="33" spans="1:5" ht="15.75">
      <c r="A33" s="66" t="s">
        <v>27</v>
      </c>
      <c r="B33" s="67"/>
      <c r="C33" s="7">
        <v>31540288</v>
      </c>
      <c r="D33" s="7"/>
      <c r="E33" s="11"/>
    </row>
    <row r="34" spans="1:5" ht="15.75">
      <c r="A34" s="50" t="s">
        <v>28</v>
      </c>
      <c r="B34" s="51"/>
      <c r="C34" s="8">
        <v>18652679</v>
      </c>
      <c r="D34" s="9"/>
      <c r="E34" s="8"/>
    </row>
    <row r="35" spans="1:5" ht="15.75">
      <c r="A35" s="50" t="s">
        <v>143</v>
      </c>
      <c r="B35" s="51"/>
      <c r="C35" s="7"/>
      <c r="D35" s="8">
        <f>C36</f>
        <v>22423606</v>
      </c>
      <c r="E35" s="7"/>
    </row>
    <row r="36" spans="1:5" ht="15.75">
      <c r="A36" s="66" t="s">
        <v>144</v>
      </c>
      <c r="B36" s="67"/>
      <c r="C36" s="7">
        <v>22423606</v>
      </c>
      <c r="D36" s="8"/>
      <c r="E36" s="7"/>
    </row>
    <row r="37" spans="1:5" ht="15.75">
      <c r="A37" s="50" t="s">
        <v>145</v>
      </c>
      <c r="B37" s="51"/>
      <c r="D37" s="8"/>
      <c r="E37" s="7"/>
    </row>
    <row r="38" spans="1:5" ht="15.75">
      <c r="A38" s="50" t="s">
        <v>31</v>
      </c>
      <c r="B38" s="51"/>
      <c r="C38" s="7"/>
      <c r="D38" s="8">
        <f>C39-C40</f>
        <v>462285</v>
      </c>
      <c r="E38" s="7"/>
    </row>
    <row r="39" spans="1:5" ht="15.75">
      <c r="A39" s="66" t="s">
        <v>146</v>
      </c>
      <c r="B39" s="67"/>
      <c r="C39" s="7">
        <v>462285</v>
      </c>
      <c r="D39" s="8"/>
      <c r="E39" s="7"/>
    </row>
    <row r="40" spans="1:5" ht="15.75">
      <c r="A40" s="50" t="s">
        <v>145</v>
      </c>
      <c r="B40" s="51"/>
      <c r="C40" s="7">
        <v>0</v>
      </c>
      <c r="D40" s="8"/>
      <c r="E40" s="7"/>
    </row>
    <row r="41" spans="1:5" ht="15.75">
      <c r="A41" s="71" t="s">
        <v>147</v>
      </c>
      <c r="B41" s="72"/>
      <c r="C41" s="7"/>
      <c r="D41" s="7">
        <v>0</v>
      </c>
      <c r="E41" s="7"/>
    </row>
    <row r="42" spans="1:5" ht="15.75">
      <c r="A42" s="71" t="s">
        <v>119</v>
      </c>
      <c r="B42" s="73"/>
      <c r="C42" s="7">
        <v>0</v>
      </c>
      <c r="D42" s="7"/>
      <c r="E42" s="7"/>
    </row>
    <row r="43" spans="1:5" ht="15.75">
      <c r="A43" s="71" t="s">
        <v>148</v>
      </c>
      <c r="B43" s="72"/>
      <c r="C43" s="7"/>
      <c r="D43" s="7">
        <f>SUM(C44:C46)</f>
        <v>0</v>
      </c>
      <c r="E43" s="7"/>
    </row>
    <row r="44" spans="1:5" ht="15.75">
      <c r="A44" s="71" t="s">
        <v>149</v>
      </c>
      <c r="B44" s="73"/>
      <c r="C44" s="7">
        <v>0</v>
      </c>
      <c r="D44" s="7"/>
      <c r="E44" s="7"/>
    </row>
    <row r="45" spans="1:5" ht="15.75">
      <c r="A45" s="71" t="s">
        <v>122</v>
      </c>
      <c r="B45" s="73"/>
      <c r="C45" s="7">
        <v>0</v>
      </c>
      <c r="D45" s="7"/>
      <c r="E45" s="7"/>
    </row>
    <row r="46" spans="1:5" ht="15.75">
      <c r="A46" s="71" t="s">
        <v>123</v>
      </c>
      <c r="B46" s="73"/>
      <c r="C46" s="7">
        <v>0</v>
      </c>
      <c r="D46" s="7"/>
      <c r="E46" s="7"/>
    </row>
    <row r="47" spans="1:5" ht="15.75">
      <c r="A47" s="68" t="s">
        <v>32</v>
      </c>
      <c r="B47" s="69"/>
      <c r="C47" s="7" t="s">
        <v>150</v>
      </c>
      <c r="D47" s="7"/>
      <c r="E47" s="7">
        <f>SUM(E7+E13)</f>
        <v>735461851</v>
      </c>
    </row>
    <row r="48" spans="1:5" ht="15.75">
      <c r="A48" s="70" t="s">
        <v>151</v>
      </c>
      <c r="B48" s="51"/>
      <c r="C48" s="7"/>
      <c r="D48" s="7"/>
      <c r="E48" s="7"/>
    </row>
    <row r="49" spans="1:5" ht="15.75">
      <c r="A49" s="50" t="s">
        <v>34</v>
      </c>
      <c r="B49" s="51"/>
      <c r="C49" s="7"/>
      <c r="D49" s="7"/>
      <c r="E49" s="7">
        <f>SUM(D50:D82)</f>
        <v>54357484</v>
      </c>
    </row>
    <row r="50" spans="1:5" ht="15.75">
      <c r="A50" s="50" t="s">
        <v>152</v>
      </c>
      <c r="B50" s="51"/>
      <c r="C50" s="7"/>
      <c r="D50" s="7">
        <f>SUM(C51:C55)</f>
        <v>10803754</v>
      </c>
      <c r="E50" s="7"/>
    </row>
    <row r="51" spans="1:5" ht="15.75" customHeight="1">
      <c r="A51" s="66" t="s">
        <v>21</v>
      </c>
      <c r="B51" s="67"/>
      <c r="C51" s="7">
        <v>2389290</v>
      </c>
      <c r="D51" s="7"/>
      <c r="E51" s="7"/>
    </row>
    <row r="52" spans="1:5" ht="15.75" customHeight="1">
      <c r="A52" s="50" t="s">
        <v>22</v>
      </c>
      <c r="B52" s="51"/>
      <c r="C52" s="7">
        <v>8365026</v>
      </c>
      <c r="D52" s="7"/>
      <c r="E52" s="7"/>
    </row>
    <row r="53" spans="1:5" ht="15.75" customHeight="1">
      <c r="A53" s="50" t="s">
        <v>153</v>
      </c>
      <c r="B53" s="51"/>
      <c r="C53" s="7">
        <v>46339</v>
      </c>
      <c r="D53" s="7"/>
      <c r="E53" s="7"/>
    </row>
    <row r="54" spans="1:5" ht="15.75" customHeight="1">
      <c r="A54" s="50" t="s">
        <v>154</v>
      </c>
      <c r="B54" s="51"/>
      <c r="C54" s="7">
        <v>0</v>
      </c>
      <c r="D54" s="7"/>
      <c r="E54" s="7"/>
    </row>
    <row r="55" spans="1:5" ht="15.75" customHeight="1">
      <c r="A55" s="66" t="s">
        <v>141</v>
      </c>
      <c r="B55" s="67"/>
      <c r="C55" s="7">
        <v>3099</v>
      </c>
      <c r="D55" s="7"/>
      <c r="E55" s="7"/>
    </row>
    <row r="56" spans="1:5" ht="16.5" customHeight="1">
      <c r="A56" s="50" t="s">
        <v>36</v>
      </c>
      <c r="B56" s="51"/>
      <c r="C56" s="7"/>
      <c r="D56" s="7">
        <f>SUM(C57+C58)</f>
        <v>105900</v>
      </c>
      <c r="E56" s="7"/>
    </row>
    <row r="57" spans="1:5" ht="16.5" customHeight="1">
      <c r="A57" s="10" t="s">
        <v>203</v>
      </c>
      <c r="B57" s="6"/>
      <c r="C57" s="7">
        <v>90000</v>
      </c>
      <c r="D57" s="7"/>
      <c r="E57" s="7"/>
    </row>
    <row r="58" spans="1:5" ht="16.5" customHeight="1">
      <c r="A58" s="10" t="s">
        <v>204</v>
      </c>
      <c r="B58" s="6"/>
      <c r="C58" s="7">
        <v>15900</v>
      </c>
      <c r="D58" s="7"/>
      <c r="E58" s="7"/>
    </row>
    <row r="59" spans="1:5" ht="16.5" customHeight="1">
      <c r="A59" s="50" t="s">
        <v>103</v>
      </c>
      <c r="B59" s="51"/>
      <c r="C59" s="7"/>
      <c r="D59" s="7">
        <f>C60</f>
        <v>1072600</v>
      </c>
      <c r="E59" s="7"/>
    </row>
    <row r="60" spans="1:5" ht="15.75">
      <c r="A60" s="66" t="s">
        <v>37</v>
      </c>
      <c r="B60" s="67"/>
      <c r="C60" s="7">
        <v>1072600</v>
      </c>
      <c r="D60" s="7"/>
      <c r="E60" s="7"/>
    </row>
    <row r="61" spans="1:5" ht="15.75">
      <c r="A61" s="50" t="s">
        <v>155</v>
      </c>
      <c r="B61" s="51"/>
      <c r="C61" s="7">
        <v>0</v>
      </c>
      <c r="D61" s="7"/>
      <c r="E61" s="7"/>
    </row>
    <row r="62" spans="1:5" ht="19.5" customHeight="1">
      <c r="A62" s="50" t="s">
        <v>39</v>
      </c>
      <c r="B62" s="51"/>
      <c r="C62" s="7"/>
      <c r="D62" s="7">
        <f>SUM(C63-C64)</f>
        <v>682962</v>
      </c>
      <c r="E62" s="12"/>
    </row>
    <row r="63" spans="1:5" ht="18.75">
      <c r="A63" s="66" t="s">
        <v>37</v>
      </c>
      <c r="B63" s="67"/>
      <c r="C63" s="7">
        <v>1915892</v>
      </c>
      <c r="D63" s="7"/>
      <c r="E63" s="13"/>
    </row>
    <row r="64" spans="1:5" ht="18.75">
      <c r="A64" s="50" t="s">
        <v>38</v>
      </c>
      <c r="B64" s="51"/>
      <c r="C64" s="7">
        <v>1232930</v>
      </c>
      <c r="D64" s="7"/>
      <c r="E64" s="12"/>
    </row>
    <row r="65" spans="1:5" ht="19.5" customHeight="1" hidden="1">
      <c r="A65" s="50" t="s">
        <v>40</v>
      </c>
      <c r="B65" s="51"/>
      <c r="C65" s="7"/>
      <c r="D65" s="7">
        <f>SUM(C66-C67)</f>
        <v>0</v>
      </c>
      <c r="E65" s="12"/>
    </row>
    <row r="66" spans="1:5" ht="18.75" hidden="1">
      <c r="A66" s="66" t="s">
        <v>41</v>
      </c>
      <c r="B66" s="67"/>
      <c r="C66" s="7"/>
      <c r="D66" s="7"/>
      <c r="E66" s="13"/>
    </row>
    <row r="67" spans="1:5" ht="18.75" hidden="1">
      <c r="A67" s="50" t="s">
        <v>38</v>
      </c>
      <c r="B67" s="51"/>
      <c r="C67" s="8"/>
      <c r="D67" s="7"/>
      <c r="E67" s="12"/>
    </row>
    <row r="68" spans="1:5" ht="18.75">
      <c r="A68" s="50" t="s">
        <v>42</v>
      </c>
      <c r="B68" s="51"/>
      <c r="C68" s="7"/>
      <c r="D68" s="7">
        <f>C69</f>
        <v>21942179</v>
      </c>
      <c r="E68" s="12"/>
    </row>
    <row r="69" spans="1:5" ht="19.5" customHeight="1">
      <c r="A69" s="66" t="s">
        <v>41</v>
      </c>
      <c r="B69" s="67"/>
      <c r="C69" s="7">
        <v>21942179</v>
      </c>
      <c r="D69" s="7"/>
      <c r="E69" s="13"/>
    </row>
    <row r="70" spans="1:5" ht="18.75">
      <c r="A70" s="50" t="s">
        <v>38</v>
      </c>
      <c r="B70" s="51"/>
      <c r="C70" s="8">
        <v>0</v>
      </c>
      <c r="D70" s="7"/>
      <c r="E70" s="12"/>
    </row>
    <row r="71" spans="1:5" ht="15.75">
      <c r="A71" s="50" t="s">
        <v>43</v>
      </c>
      <c r="B71" s="51"/>
      <c r="C71" s="7"/>
      <c r="D71" s="7">
        <f>SUM(C72:C77)</f>
        <v>16242979</v>
      </c>
      <c r="E71" s="7"/>
    </row>
    <row r="72" spans="1:5" ht="15.75">
      <c r="A72" s="74" t="s">
        <v>156</v>
      </c>
      <c r="B72" s="45"/>
      <c r="C72" s="7">
        <v>1131160</v>
      </c>
      <c r="D72" s="7"/>
      <c r="E72" s="7"/>
    </row>
    <row r="73" spans="1:5" ht="15.75">
      <c r="A73" s="74" t="s">
        <v>157</v>
      </c>
      <c r="B73" s="45"/>
      <c r="C73" s="7">
        <v>290270</v>
      </c>
      <c r="D73" s="7"/>
      <c r="E73" s="7"/>
    </row>
    <row r="74" spans="1:5" ht="18.75">
      <c r="A74" s="46" t="s">
        <v>158</v>
      </c>
      <c r="B74" s="45"/>
      <c r="C74" s="7">
        <v>13369263</v>
      </c>
      <c r="D74" s="16"/>
      <c r="E74" s="16"/>
    </row>
    <row r="75" spans="1:5" ht="15.75">
      <c r="A75" s="46" t="s">
        <v>46</v>
      </c>
      <c r="B75" s="45"/>
      <c r="C75" s="7">
        <v>770322</v>
      </c>
      <c r="D75" s="7"/>
      <c r="E75" s="7"/>
    </row>
    <row r="76" spans="1:5" ht="15.75">
      <c r="A76" s="46" t="s">
        <v>47</v>
      </c>
      <c r="B76" s="45"/>
      <c r="C76" s="7">
        <v>191265</v>
      </c>
      <c r="D76" s="7"/>
      <c r="E76" s="7"/>
    </row>
    <row r="77" spans="1:5" ht="15.75">
      <c r="A77" s="46" t="s">
        <v>48</v>
      </c>
      <c r="B77" s="45"/>
      <c r="C77" s="7">
        <v>490699</v>
      </c>
      <c r="D77" s="7"/>
      <c r="E77" s="7"/>
    </row>
    <row r="78" spans="1:5" ht="15.75">
      <c r="A78" s="50" t="s">
        <v>206</v>
      </c>
      <c r="B78" s="51"/>
      <c r="C78" s="7"/>
      <c r="D78" s="7">
        <f>SUM(C79:C81)</f>
        <v>3483515</v>
      </c>
      <c r="E78" s="7"/>
    </row>
    <row r="79" spans="1:5" ht="15.75">
      <c r="A79" s="14" t="s">
        <v>159</v>
      </c>
      <c r="B79" s="15"/>
      <c r="C79" s="7">
        <v>26800</v>
      </c>
      <c r="D79" s="7"/>
      <c r="E79" s="7"/>
    </row>
    <row r="80" spans="1:5" ht="15.75">
      <c r="A80" s="14" t="s">
        <v>205</v>
      </c>
      <c r="B80" s="15"/>
      <c r="C80" s="7">
        <v>1232841</v>
      </c>
      <c r="D80" s="7"/>
      <c r="E80" s="7"/>
    </row>
    <row r="81" spans="1:5" ht="15.75">
      <c r="A81" s="14" t="s">
        <v>160</v>
      </c>
      <c r="B81" s="15"/>
      <c r="C81" s="7">
        <v>2223874</v>
      </c>
      <c r="D81" s="7"/>
      <c r="E81" s="7"/>
    </row>
    <row r="82" spans="1:5" ht="15.75">
      <c r="A82" s="71" t="s">
        <v>207</v>
      </c>
      <c r="B82" s="72"/>
      <c r="C82" s="7"/>
      <c r="D82" s="7">
        <v>23595</v>
      </c>
      <c r="E82" s="7"/>
    </row>
    <row r="83" spans="1:5" ht="15.75">
      <c r="A83" s="50" t="s">
        <v>161</v>
      </c>
      <c r="B83" s="51"/>
      <c r="C83" s="7"/>
      <c r="D83" s="8"/>
      <c r="E83" s="7">
        <f>SUM(D84:D88)</f>
        <v>681104367</v>
      </c>
    </row>
    <row r="84" spans="1:5" ht="15.75">
      <c r="A84" s="52" t="s">
        <v>9</v>
      </c>
      <c r="B84" s="53"/>
      <c r="C84" s="7"/>
      <c r="D84" s="8">
        <v>10058620</v>
      </c>
      <c r="E84" s="8"/>
    </row>
    <row r="85" spans="1:5" ht="15.75">
      <c r="A85" s="52" t="s">
        <v>10</v>
      </c>
      <c r="B85" s="53"/>
      <c r="C85" s="7"/>
      <c r="D85" s="8">
        <v>275373347</v>
      </c>
      <c r="E85" s="8"/>
    </row>
    <row r="86" spans="1:5" ht="15.75">
      <c r="A86" s="52" t="s">
        <v>162</v>
      </c>
      <c r="B86" s="53"/>
      <c r="C86" s="7"/>
      <c r="D86" s="7">
        <v>58769605</v>
      </c>
      <c r="E86" s="7"/>
    </row>
    <row r="87" spans="1:5" ht="15.75">
      <c r="A87" s="50" t="s">
        <v>163</v>
      </c>
      <c r="B87" s="51"/>
      <c r="C87" s="7"/>
      <c r="D87" s="7">
        <v>336652795</v>
      </c>
      <c r="E87" s="7"/>
    </row>
    <row r="88" spans="1:5" ht="15.75">
      <c r="A88" s="50" t="s">
        <v>164</v>
      </c>
      <c r="B88" s="51"/>
      <c r="C88" s="7"/>
      <c r="D88" s="7">
        <v>250000</v>
      </c>
      <c r="E88" s="7"/>
    </row>
    <row r="89" spans="1:5" ht="16.5" thickBot="1">
      <c r="A89" s="76" t="s">
        <v>52</v>
      </c>
      <c r="B89" s="77"/>
      <c r="C89" s="17"/>
      <c r="D89" s="18"/>
      <c r="E89" s="18">
        <f>SUM(E49+E83)</f>
        <v>735461851</v>
      </c>
    </row>
    <row r="90" spans="1:5" ht="15.75">
      <c r="A90" s="19"/>
      <c r="B90" s="19"/>
      <c r="C90" s="20"/>
      <c r="D90" s="20"/>
      <c r="E90" s="20"/>
    </row>
  </sheetData>
  <mergeCells count="82">
    <mergeCell ref="A6:B6"/>
    <mergeCell ref="A7:B7"/>
    <mergeCell ref="A8:B8"/>
    <mergeCell ref="A9:B9"/>
    <mergeCell ref="A1:E1"/>
    <mergeCell ref="A2:E2"/>
    <mergeCell ref="A3:E3"/>
    <mergeCell ref="A4:B5"/>
    <mergeCell ref="C4:E4"/>
    <mergeCell ref="A10:B10"/>
    <mergeCell ref="A11:B11"/>
    <mergeCell ref="A12:B12"/>
    <mergeCell ref="A13:B13"/>
    <mergeCell ref="A16:B16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B30"/>
    <mergeCell ref="A29:B29"/>
    <mergeCell ref="A31:B31"/>
    <mergeCell ref="A32:B32"/>
    <mergeCell ref="A33:B33"/>
    <mergeCell ref="A34:B34"/>
    <mergeCell ref="A35:B35"/>
    <mergeCell ref="A37:B37"/>
    <mergeCell ref="A38:B38"/>
    <mergeCell ref="A39:B39"/>
    <mergeCell ref="A36:B36"/>
    <mergeCell ref="A40:B40"/>
    <mergeCell ref="A47:B47"/>
    <mergeCell ref="A48:B48"/>
    <mergeCell ref="A49:B49"/>
    <mergeCell ref="A41:B41"/>
    <mergeCell ref="A42:B42"/>
    <mergeCell ref="A43:B43"/>
    <mergeCell ref="A44:B44"/>
    <mergeCell ref="A45:B45"/>
    <mergeCell ref="A46:B46"/>
    <mergeCell ref="A50:B50"/>
    <mergeCell ref="A51:B51"/>
    <mergeCell ref="A52:B52"/>
    <mergeCell ref="A54:B54"/>
    <mergeCell ref="A53:B53"/>
    <mergeCell ref="A55:B55"/>
    <mergeCell ref="A56:B56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84:B84"/>
    <mergeCell ref="A73:B73"/>
    <mergeCell ref="A74:B74"/>
    <mergeCell ref="A75:B75"/>
    <mergeCell ref="A76:B76"/>
    <mergeCell ref="A82:B82"/>
    <mergeCell ref="A14:B14"/>
    <mergeCell ref="A15:B15"/>
    <mergeCell ref="A89:B89"/>
    <mergeCell ref="A85:B85"/>
    <mergeCell ref="A86:B86"/>
    <mergeCell ref="A87:B87"/>
    <mergeCell ref="A88:B88"/>
    <mergeCell ref="A77:B77"/>
    <mergeCell ref="A78:B78"/>
    <mergeCell ref="A83:B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B16">
      <selection activeCell="D32" sqref="D32"/>
    </sheetView>
  </sheetViews>
  <sheetFormatPr defaultColWidth="9.00390625" defaultRowHeight="16.5"/>
  <cols>
    <col min="1" max="1" width="30.625" style="1" customWidth="1"/>
    <col min="2" max="2" width="25.625" style="1" customWidth="1"/>
    <col min="3" max="3" width="30.625" style="1" customWidth="1"/>
    <col min="4" max="4" width="25.625" style="1" customWidth="1"/>
    <col min="5" max="16384" width="9.00390625" style="1" customWidth="1"/>
  </cols>
  <sheetData>
    <row r="1" spans="1:4" ht="21.75" customHeight="1">
      <c r="A1" s="54" t="s">
        <v>165</v>
      </c>
      <c r="B1" s="55"/>
      <c r="C1" s="55"/>
      <c r="D1" s="55"/>
    </row>
    <row r="2" spans="1:4" ht="24" customHeight="1">
      <c r="A2" s="56" t="s">
        <v>166</v>
      </c>
      <c r="B2" s="57"/>
      <c r="C2" s="57"/>
      <c r="D2" s="57"/>
    </row>
    <row r="3" spans="1:4" ht="17.25" thickBot="1">
      <c r="A3" s="2" t="s">
        <v>167</v>
      </c>
      <c r="B3" s="80" t="s">
        <v>208</v>
      </c>
      <c r="C3" s="81"/>
      <c r="D3" s="2" t="s">
        <v>168</v>
      </c>
    </row>
    <row r="4" spans="1:4" ht="21" customHeight="1" thickBot="1">
      <c r="A4" s="21" t="s">
        <v>169</v>
      </c>
      <c r="B4" s="22" t="s">
        <v>170</v>
      </c>
      <c r="C4" s="4" t="s">
        <v>171</v>
      </c>
      <c r="D4" s="3" t="s">
        <v>170</v>
      </c>
    </row>
    <row r="5" spans="1:4" ht="15.75" customHeight="1">
      <c r="A5" s="23" t="s">
        <v>172</v>
      </c>
      <c r="B5" s="24">
        <v>10058620</v>
      </c>
      <c r="C5" s="25" t="s">
        <v>62</v>
      </c>
      <c r="D5" s="26">
        <v>45311840</v>
      </c>
    </row>
    <row r="6" spans="1:4" ht="15.75" customHeight="1">
      <c r="A6" s="23" t="s">
        <v>173</v>
      </c>
      <c r="B6" s="27">
        <v>16201620</v>
      </c>
      <c r="C6" s="25" t="s">
        <v>64</v>
      </c>
      <c r="D6" s="28">
        <v>50260641</v>
      </c>
    </row>
    <row r="7" spans="1:4" ht="15.75" customHeight="1">
      <c r="A7" s="23" t="s">
        <v>65</v>
      </c>
      <c r="B7" s="27">
        <v>315453000</v>
      </c>
      <c r="C7" s="25" t="s">
        <v>66</v>
      </c>
      <c r="D7" s="28">
        <v>4110600</v>
      </c>
    </row>
    <row r="8" spans="1:4" ht="15.75" customHeight="1">
      <c r="A8" s="23" t="s">
        <v>174</v>
      </c>
      <c r="B8" s="27">
        <v>0</v>
      </c>
      <c r="C8" s="25" t="s">
        <v>175</v>
      </c>
      <c r="D8" s="28">
        <v>16201620</v>
      </c>
    </row>
    <row r="9" spans="1:4" ht="15.75" customHeight="1">
      <c r="A9" s="23" t="s">
        <v>176</v>
      </c>
      <c r="B9" s="27">
        <v>86406314</v>
      </c>
      <c r="C9" s="25" t="s">
        <v>177</v>
      </c>
      <c r="D9" s="28">
        <v>315453000</v>
      </c>
    </row>
    <row r="10" spans="1:4" ht="15.75" customHeight="1">
      <c r="A10" s="23" t="s">
        <v>209</v>
      </c>
      <c r="B10" s="27">
        <v>204802</v>
      </c>
      <c r="C10" s="25"/>
      <c r="D10" s="28"/>
    </row>
    <row r="11" spans="1:4" ht="15.75" customHeight="1">
      <c r="A11" s="23" t="s">
        <v>178</v>
      </c>
      <c r="B11" s="27">
        <v>50260641</v>
      </c>
      <c r="C11" s="25" t="s">
        <v>179</v>
      </c>
      <c r="D11" s="28">
        <f>SUM(D13:D16)</f>
        <v>86406314</v>
      </c>
    </row>
    <row r="12" spans="1:4" ht="15.75" customHeight="1">
      <c r="A12" s="23" t="s">
        <v>180</v>
      </c>
      <c r="B12" s="27">
        <v>0</v>
      </c>
      <c r="C12" s="25"/>
      <c r="D12" s="28"/>
    </row>
    <row r="13" spans="1:4" ht="15.75" customHeight="1">
      <c r="A13" s="23" t="s">
        <v>181</v>
      </c>
      <c r="B13" s="27">
        <v>275373347</v>
      </c>
      <c r="C13" s="29" t="s">
        <v>182</v>
      </c>
      <c r="D13" s="28">
        <v>2524290</v>
      </c>
    </row>
    <row r="14" spans="1:4" ht="15.75" customHeight="1">
      <c r="A14" s="23" t="s">
        <v>183</v>
      </c>
      <c r="B14" s="27">
        <v>58769605</v>
      </c>
      <c r="C14" s="29" t="s">
        <v>76</v>
      </c>
      <c r="D14" s="28">
        <v>83858925</v>
      </c>
    </row>
    <row r="15" spans="1:4" ht="15.75" customHeight="1">
      <c r="A15" s="23" t="s">
        <v>184</v>
      </c>
      <c r="B15" s="27">
        <v>336652795</v>
      </c>
      <c r="C15" s="29" t="s">
        <v>78</v>
      </c>
      <c r="D15" s="28">
        <v>0</v>
      </c>
    </row>
    <row r="16" spans="1:4" ht="15.75" customHeight="1">
      <c r="A16" s="23" t="s">
        <v>79</v>
      </c>
      <c r="B16" s="27">
        <v>250000</v>
      </c>
      <c r="C16" s="29" t="s">
        <v>185</v>
      </c>
      <c r="D16" s="28">
        <v>23099</v>
      </c>
    </row>
    <row r="17" spans="1:4" ht="15.75" customHeight="1">
      <c r="A17" s="23"/>
      <c r="B17" s="27"/>
      <c r="C17" s="23" t="s">
        <v>212</v>
      </c>
      <c r="D17" s="28">
        <v>204802</v>
      </c>
    </row>
    <row r="18" spans="1:4" ht="15.75" customHeight="1">
      <c r="A18" s="23" t="s">
        <v>186</v>
      </c>
      <c r="B18" s="27">
        <v>0</v>
      </c>
      <c r="C18" s="25" t="s">
        <v>211</v>
      </c>
      <c r="D18" s="28">
        <v>275373347</v>
      </c>
    </row>
    <row r="19" spans="1:4" ht="15.75" customHeight="1">
      <c r="A19" s="23" t="s">
        <v>187</v>
      </c>
      <c r="B19" s="27">
        <v>1072600</v>
      </c>
      <c r="C19" s="25" t="s">
        <v>84</v>
      </c>
      <c r="D19" s="28">
        <v>102812338</v>
      </c>
    </row>
    <row r="20" spans="1:4" ht="15.75" customHeight="1">
      <c r="A20" s="23" t="s">
        <v>85</v>
      </c>
      <c r="B20" s="27">
        <v>5856736</v>
      </c>
      <c r="C20" s="25" t="s">
        <v>86</v>
      </c>
      <c r="D20" s="28">
        <v>2210274</v>
      </c>
    </row>
    <row r="21" spans="1:4" ht="15.75" customHeight="1">
      <c r="A21" s="23" t="s">
        <v>87</v>
      </c>
      <c r="B21" s="27">
        <v>800</v>
      </c>
      <c r="C21" s="25" t="s">
        <v>188</v>
      </c>
      <c r="D21" s="28">
        <v>1996554565</v>
      </c>
    </row>
    <row r="22" spans="1:4" ht="15.75" customHeight="1">
      <c r="A22" s="23" t="s">
        <v>189</v>
      </c>
      <c r="B22" s="27">
        <v>28966739</v>
      </c>
      <c r="C22" s="25" t="s">
        <v>190</v>
      </c>
      <c r="D22" s="28">
        <v>0</v>
      </c>
    </row>
    <row r="23" spans="1:4" ht="15.75" customHeight="1">
      <c r="A23" s="23" t="s">
        <v>191</v>
      </c>
      <c r="B23" s="27">
        <v>1996554565</v>
      </c>
      <c r="C23" s="25" t="s">
        <v>192</v>
      </c>
      <c r="D23" s="28">
        <v>12740025</v>
      </c>
    </row>
    <row r="24" spans="1:4" ht="15.75" customHeight="1">
      <c r="A24" s="23" t="s">
        <v>193</v>
      </c>
      <c r="B24" s="27">
        <f>SUM(B25:B30)</f>
        <v>79134850</v>
      </c>
      <c r="C24" s="25" t="s">
        <v>194</v>
      </c>
      <c r="D24" s="28">
        <v>346552308</v>
      </c>
    </row>
    <row r="25" spans="1:4" ht="15.75" customHeight="1">
      <c r="A25" s="23" t="s">
        <v>94</v>
      </c>
      <c r="B25" s="27">
        <v>6292299</v>
      </c>
      <c r="C25" s="25" t="s">
        <v>95</v>
      </c>
      <c r="D25" s="28">
        <v>7024560</v>
      </c>
    </row>
    <row r="26" spans="1:4" ht="15.75" customHeight="1">
      <c r="A26" s="23" t="s">
        <v>106</v>
      </c>
      <c r="B26" s="27">
        <v>581180</v>
      </c>
      <c r="C26" s="25" t="s">
        <v>195</v>
      </c>
      <c r="D26" s="28">
        <v>800</v>
      </c>
    </row>
    <row r="27" spans="1:4" ht="15.75" customHeight="1">
      <c r="A27" s="30" t="s">
        <v>97</v>
      </c>
      <c r="B27" s="27">
        <v>68722471</v>
      </c>
      <c r="C27" s="29"/>
      <c r="D27" s="28"/>
    </row>
    <row r="28" spans="1:4" ht="15.75" customHeight="1">
      <c r="A28" s="23" t="s">
        <v>196</v>
      </c>
      <c r="B28" s="27">
        <v>2196382</v>
      </c>
      <c r="C28" s="29"/>
      <c r="D28" s="28"/>
    </row>
    <row r="29" spans="1:4" ht="15.75" customHeight="1">
      <c r="A29" s="23" t="s">
        <v>197</v>
      </c>
      <c r="B29" s="27">
        <v>191265</v>
      </c>
      <c r="C29" s="29"/>
      <c r="D29" s="28"/>
    </row>
    <row r="30" spans="1:4" ht="15.75" customHeight="1">
      <c r="A30" s="23" t="s">
        <v>198</v>
      </c>
      <c r="B30" s="27">
        <v>1151253</v>
      </c>
      <c r="C30" s="29"/>
      <c r="D30" s="28"/>
    </row>
    <row r="31" spans="1:4" ht="15.75" customHeight="1" thickBot="1">
      <c r="A31" s="31"/>
      <c r="B31" s="43"/>
      <c r="C31" s="32"/>
      <c r="D31" s="33"/>
    </row>
    <row r="32" spans="1:4" ht="16.5" thickBot="1">
      <c r="A32" s="34" t="s">
        <v>101</v>
      </c>
      <c r="B32" s="35">
        <f>SUM(B5:B24)</f>
        <v>3261217034</v>
      </c>
      <c r="C32" s="36"/>
      <c r="D32" s="35">
        <f>SUM(D18:D26)+D11+D17+SUM(D5:D9)</f>
        <v>3261217034</v>
      </c>
    </row>
    <row r="33" ht="16.5" thickBot="1">
      <c r="A33" s="37"/>
    </row>
    <row r="34" spans="1:4" ht="15.75">
      <c r="A34" s="38" t="s">
        <v>199</v>
      </c>
      <c r="B34" s="39"/>
      <c r="C34" s="39"/>
      <c r="D34" s="40"/>
    </row>
    <row r="35" spans="1:4" ht="16.5" thickBot="1">
      <c r="A35" s="78" t="s">
        <v>210</v>
      </c>
      <c r="B35" s="79"/>
      <c r="C35" s="41"/>
      <c r="D35" s="42"/>
    </row>
  </sheetData>
  <mergeCells count="4">
    <mergeCell ref="A1:D1"/>
    <mergeCell ref="A2:D2"/>
    <mergeCell ref="A35:B35"/>
    <mergeCell ref="B3:C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13">
      <selection activeCell="A3" sqref="A3:E3"/>
    </sheetView>
  </sheetViews>
  <sheetFormatPr defaultColWidth="9.00390625" defaultRowHeight="16.5"/>
  <cols>
    <col min="1" max="1" width="9.00390625" style="1" customWidth="1"/>
    <col min="2" max="2" width="29.875" style="1" customWidth="1"/>
    <col min="3" max="3" width="20.625" style="1" customWidth="1"/>
    <col min="4" max="4" width="25.625" style="1" customWidth="1"/>
    <col min="5" max="5" width="20.625" style="1" customWidth="1"/>
    <col min="6" max="16384" width="9.00390625" style="1" customWidth="1"/>
  </cols>
  <sheetData>
    <row r="1" spans="1:5" ht="25.5">
      <c r="A1" s="54" t="s">
        <v>213</v>
      </c>
      <c r="B1" s="55"/>
      <c r="C1" s="55"/>
      <c r="D1" s="55"/>
      <c r="E1" s="55"/>
    </row>
    <row r="2" spans="1:5" ht="27.75">
      <c r="A2" s="56" t="s">
        <v>214</v>
      </c>
      <c r="B2" s="57"/>
      <c r="C2" s="57"/>
      <c r="D2" s="57"/>
      <c r="E2" s="57"/>
    </row>
    <row r="3" spans="1:5" ht="17.25" thickBot="1">
      <c r="A3" s="58" t="s">
        <v>332</v>
      </c>
      <c r="B3" s="58"/>
      <c r="C3" s="58"/>
      <c r="D3" s="58"/>
      <c r="E3" s="58"/>
    </row>
    <row r="4" spans="1:5" ht="19.5" thickBot="1">
      <c r="A4" s="59" t="s">
        <v>2</v>
      </c>
      <c r="B4" s="60"/>
      <c r="C4" s="63" t="s">
        <v>3</v>
      </c>
      <c r="D4" s="64"/>
      <c r="E4" s="65"/>
    </row>
    <row r="5" spans="1:5" ht="20.25" thickBot="1">
      <c r="A5" s="61"/>
      <c r="B5" s="62"/>
      <c r="C5" s="3" t="s">
        <v>4</v>
      </c>
      <c r="D5" s="4" t="s">
        <v>5</v>
      </c>
      <c r="E5" s="4" t="s">
        <v>6</v>
      </c>
    </row>
    <row r="6" spans="1:5" ht="15.75">
      <c r="A6" s="48" t="s">
        <v>7</v>
      </c>
      <c r="B6" s="49"/>
      <c r="C6" s="5"/>
      <c r="D6" s="5"/>
      <c r="E6" s="5"/>
    </row>
    <row r="7" spans="1:5" ht="15.75">
      <c r="A7" s="50" t="s">
        <v>215</v>
      </c>
      <c r="B7" s="51"/>
      <c r="C7" s="7"/>
      <c r="D7" s="7"/>
      <c r="E7" s="7">
        <f>SUM(D8:D12)</f>
        <v>681104367</v>
      </c>
    </row>
    <row r="8" spans="1:5" ht="15.75">
      <c r="A8" s="52" t="s">
        <v>216</v>
      </c>
      <c r="B8" s="53"/>
      <c r="C8" s="8"/>
      <c r="D8" s="9">
        <v>10058620</v>
      </c>
      <c r="E8" s="8"/>
    </row>
    <row r="9" spans="1:5" ht="15.75">
      <c r="A9" s="52" t="s">
        <v>217</v>
      </c>
      <c r="B9" s="53"/>
      <c r="C9" s="8"/>
      <c r="D9" s="9">
        <v>275373347</v>
      </c>
      <c r="E9" s="8"/>
    </row>
    <row r="10" spans="1:5" ht="15.75">
      <c r="A10" s="52" t="s">
        <v>218</v>
      </c>
      <c r="B10" s="53"/>
      <c r="C10" s="7"/>
      <c r="D10" s="7">
        <v>58769605</v>
      </c>
      <c r="E10" s="7"/>
    </row>
    <row r="11" spans="1:5" ht="15.75">
      <c r="A11" s="50" t="s">
        <v>219</v>
      </c>
      <c r="B11" s="51"/>
      <c r="C11" s="7"/>
      <c r="D11" s="7">
        <v>336652795</v>
      </c>
      <c r="E11" s="7"/>
    </row>
    <row r="12" spans="1:5" ht="15.75">
      <c r="A12" s="50" t="s">
        <v>220</v>
      </c>
      <c r="B12" s="51"/>
      <c r="C12" s="7"/>
      <c r="D12" s="7">
        <v>250000</v>
      </c>
      <c r="E12" s="7"/>
    </row>
    <row r="13" spans="1:5" ht="15.75">
      <c r="A13" s="50" t="s">
        <v>221</v>
      </c>
      <c r="B13" s="51"/>
      <c r="C13" s="7"/>
      <c r="D13" s="7"/>
      <c r="E13" s="7">
        <f>SUM(D16+D22+D25+D28+D35+D34+D41+D38+D44+D46)</f>
        <v>75768919</v>
      </c>
    </row>
    <row r="14" spans="1:5" ht="15.75">
      <c r="A14" s="47" t="s">
        <v>222</v>
      </c>
      <c r="B14" s="75"/>
      <c r="C14" s="7"/>
      <c r="D14" s="7">
        <f>D15</f>
        <v>4257921</v>
      </c>
      <c r="E14" s="7"/>
    </row>
    <row r="15" spans="1:5" ht="15.75">
      <c r="A15" s="47" t="s">
        <v>223</v>
      </c>
      <c r="B15" s="75"/>
      <c r="C15" s="7"/>
      <c r="D15" s="7">
        <v>4257921</v>
      </c>
      <c r="E15" s="7"/>
    </row>
    <row r="16" spans="1:5" ht="15.75">
      <c r="A16" s="50" t="s">
        <v>224</v>
      </c>
      <c r="B16" s="51"/>
      <c r="C16" s="7"/>
      <c r="D16" s="7">
        <f>SUM(C17:C21)</f>
        <v>521489</v>
      </c>
      <c r="E16" s="7"/>
    </row>
    <row r="17" spans="1:5" ht="15.75">
      <c r="A17" s="10" t="s">
        <v>333</v>
      </c>
      <c r="B17" s="6"/>
      <c r="C17" s="7">
        <v>8000</v>
      </c>
      <c r="D17" s="7"/>
      <c r="E17" s="7"/>
    </row>
    <row r="18" spans="1:5" ht="15.75">
      <c r="A18" s="10" t="s">
        <v>334</v>
      </c>
      <c r="B18" s="6"/>
      <c r="C18" s="7">
        <v>60000</v>
      </c>
      <c r="D18" s="7"/>
      <c r="E18" s="7"/>
    </row>
    <row r="19" spans="1:5" ht="15.75">
      <c r="A19" s="10" t="s">
        <v>335</v>
      </c>
      <c r="B19" s="6"/>
      <c r="C19" s="7">
        <v>70789</v>
      </c>
      <c r="D19" s="7"/>
      <c r="E19" s="7"/>
    </row>
    <row r="20" spans="1:5" ht="15.75">
      <c r="A20" s="10" t="s">
        <v>201</v>
      </c>
      <c r="B20" s="6"/>
      <c r="C20" s="7">
        <v>269000</v>
      </c>
      <c r="D20" s="7"/>
      <c r="E20" s="7"/>
    </row>
    <row r="21" spans="1:5" ht="15.75">
      <c r="A21" s="10" t="s">
        <v>202</v>
      </c>
      <c r="B21" s="6"/>
      <c r="C21" s="7">
        <v>113700</v>
      </c>
      <c r="D21" s="7"/>
      <c r="E21" s="7"/>
    </row>
    <row r="22" spans="1:5" ht="15.75">
      <c r="A22" s="50" t="s">
        <v>227</v>
      </c>
      <c r="B22" s="51"/>
      <c r="C22" s="7"/>
      <c r="D22" s="7">
        <f>SUM(C23-C24)</f>
        <v>5464310</v>
      </c>
      <c r="E22" s="7"/>
    </row>
    <row r="23" spans="1:5" ht="15.75">
      <c r="A23" s="50" t="s">
        <v>228</v>
      </c>
      <c r="B23" s="51"/>
      <c r="C23" s="7">
        <v>9342793</v>
      </c>
      <c r="D23" s="7"/>
      <c r="E23" s="7"/>
    </row>
    <row r="24" spans="1:5" ht="15.75">
      <c r="A24" s="50" t="s">
        <v>229</v>
      </c>
      <c r="B24" s="51"/>
      <c r="C24" s="7">
        <v>3878483</v>
      </c>
      <c r="D24" s="7"/>
      <c r="E24" s="7"/>
    </row>
    <row r="25" spans="1:5" ht="15.75">
      <c r="A25" s="50" t="s">
        <v>230</v>
      </c>
      <c r="B25" s="51"/>
      <c r="C25" s="7"/>
      <c r="D25" s="7">
        <f>SUM(C26-C27)</f>
        <v>-1232827</v>
      </c>
      <c r="E25" s="7"/>
    </row>
    <row r="26" spans="1:5" ht="15.75">
      <c r="A26" s="50" t="s">
        <v>228</v>
      </c>
      <c r="B26" s="51"/>
      <c r="C26" s="7">
        <v>0</v>
      </c>
      <c r="D26" s="7"/>
      <c r="E26" s="7"/>
    </row>
    <row r="27" spans="1:5" ht="15.75">
      <c r="A27" s="50" t="s">
        <v>229</v>
      </c>
      <c r="B27" s="51"/>
      <c r="C27" s="7">
        <v>1232827</v>
      </c>
      <c r="D27" s="7"/>
      <c r="E27" s="7"/>
    </row>
    <row r="28" spans="1:5" ht="15.75">
      <c r="A28" s="50" t="s">
        <v>231</v>
      </c>
      <c r="B28" s="51"/>
      <c r="C28" s="7"/>
      <c r="D28" s="7">
        <f>SUM(C29:C33)</f>
        <v>15758566</v>
      </c>
      <c r="E28" s="7"/>
    </row>
    <row r="29" spans="1:5" ht="15.75">
      <c r="A29" s="66" t="s">
        <v>232</v>
      </c>
      <c r="B29" s="67"/>
      <c r="C29" s="7">
        <v>1829630</v>
      </c>
      <c r="D29" s="7"/>
      <c r="E29" s="7"/>
    </row>
    <row r="30" spans="1:5" ht="15.75">
      <c r="A30" s="50" t="s">
        <v>233</v>
      </c>
      <c r="B30" s="51"/>
      <c r="C30" s="7">
        <v>11052976</v>
      </c>
      <c r="D30" s="7"/>
      <c r="E30" s="7"/>
    </row>
    <row r="31" spans="1:5" ht="15.75">
      <c r="A31" s="50" t="s">
        <v>234</v>
      </c>
      <c r="B31" s="51"/>
      <c r="C31" s="7">
        <v>2721450</v>
      </c>
      <c r="D31" s="7"/>
      <c r="E31" s="11"/>
    </row>
    <row r="32" spans="1:5" ht="15.75">
      <c r="A32" s="50" t="s">
        <v>235</v>
      </c>
      <c r="B32" s="51"/>
      <c r="C32" s="7">
        <v>0</v>
      </c>
      <c r="D32" s="7"/>
      <c r="E32" s="11"/>
    </row>
    <row r="33" spans="1:5" ht="15.75">
      <c r="A33" s="66" t="s">
        <v>236</v>
      </c>
      <c r="B33" s="67"/>
      <c r="C33" s="7">
        <v>154510</v>
      </c>
      <c r="D33" s="7"/>
      <c r="E33" s="11"/>
    </row>
    <row r="34" spans="1:5" ht="15.75">
      <c r="A34" s="50" t="s">
        <v>237</v>
      </c>
      <c r="B34" s="51"/>
      <c r="C34" s="7"/>
      <c r="D34" s="7">
        <v>129521622</v>
      </c>
      <c r="E34" s="11"/>
    </row>
    <row r="35" spans="1:5" ht="15.75">
      <c r="A35" s="50" t="s">
        <v>238</v>
      </c>
      <c r="B35" s="51"/>
      <c r="C35" s="7"/>
      <c r="D35" s="7">
        <f>C36-C37</f>
        <v>27970324</v>
      </c>
      <c r="E35" s="11"/>
    </row>
    <row r="36" spans="1:5" ht="15.75">
      <c r="A36" s="66" t="s">
        <v>239</v>
      </c>
      <c r="B36" s="67"/>
      <c r="C36" s="7">
        <v>174185265</v>
      </c>
      <c r="D36" s="7"/>
      <c r="E36" s="11"/>
    </row>
    <row r="37" spans="1:5" ht="15.75">
      <c r="A37" s="50" t="s">
        <v>240</v>
      </c>
      <c r="B37" s="51"/>
      <c r="C37" s="8">
        <v>146214941</v>
      </c>
      <c r="D37" s="9"/>
      <c r="E37" s="8"/>
    </row>
    <row r="38" spans="1:5" ht="15.75">
      <c r="A38" s="50" t="s">
        <v>241</v>
      </c>
      <c r="B38" s="51"/>
      <c r="C38" s="7"/>
      <c r="D38" s="7">
        <f>C39-C40</f>
        <v>-102514565</v>
      </c>
      <c r="E38" s="7"/>
    </row>
    <row r="39" spans="1:5" ht="15.75">
      <c r="A39" s="66" t="s">
        <v>242</v>
      </c>
      <c r="B39" s="67"/>
      <c r="C39" s="7"/>
      <c r="D39" s="8"/>
      <c r="E39" s="7"/>
    </row>
    <row r="40" spans="1:5" ht="15.75">
      <c r="A40" s="50" t="s">
        <v>243</v>
      </c>
      <c r="B40" s="51"/>
      <c r="C40" s="44">
        <v>102514565</v>
      </c>
      <c r="D40" s="8"/>
      <c r="E40" s="7"/>
    </row>
    <row r="41" spans="1:5" ht="15.75">
      <c r="A41" s="50" t="s">
        <v>244</v>
      </c>
      <c r="B41" s="51"/>
      <c r="C41" s="7"/>
      <c r="D41" s="8">
        <f>C42-C43</f>
        <v>280000</v>
      </c>
      <c r="E41" s="7"/>
    </row>
    <row r="42" spans="1:5" ht="15.75">
      <c r="A42" s="66" t="s">
        <v>239</v>
      </c>
      <c r="B42" s="67"/>
      <c r="C42" s="7">
        <v>123163500</v>
      </c>
      <c r="D42" s="8"/>
      <c r="E42" s="7"/>
    </row>
    <row r="43" spans="1:5" ht="15.75">
      <c r="A43" s="50" t="s">
        <v>243</v>
      </c>
      <c r="B43" s="51"/>
      <c r="C43" s="7">
        <v>122883500</v>
      </c>
      <c r="D43" s="8"/>
      <c r="E43" s="7"/>
    </row>
    <row r="44" spans="1:5" ht="15.75">
      <c r="A44" s="71" t="s">
        <v>245</v>
      </c>
      <c r="B44" s="72"/>
      <c r="C44" s="7"/>
      <c r="D44" s="7">
        <v>0</v>
      </c>
      <c r="E44" s="7"/>
    </row>
    <row r="45" spans="1:5" ht="15.75">
      <c r="A45" s="71" t="s">
        <v>246</v>
      </c>
      <c r="B45" s="73"/>
      <c r="C45" s="7">
        <v>0</v>
      </c>
      <c r="D45" s="7"/>
      <c r="E45" s="7"/>
    </row>
    <row r="46" spans="1:5" ht="15.75">
      <c r="A46" s="71" t="s">
        <v>247</v>
      </c>
      <c r="B46" s="72"/>
      <c r="C46" s="7"/>
      <c r="D46" s="7">
        <f>SUM(C47:C49)</f>
        <v>0</v>
      </c>
      <c r="E46" s="7"/>
    </row>
    <row r="47" spans="1:5" ht="15.75">
      <c r="A47" s="71" t="s">
        <v>248</v>
      </c>
      <c r="B47" s="73"/>
      <c r="C47" s="7">
        <v>0</v>
      </c>
      <c r="D47" s="7"/>
      <c r="E47" s="7"/>
    </row>
    <row r="48" spans="1:5" ht="15.75">
      <c r="A48" s="71" t="s">
        <v>249</v>
      </c>
      <c r="B48" s="73"/>
      <c r="C48" s="7">
        <v>0</v>
      </c>
      <c r="D48" s="7"/>
      <c r="E48" s="7"/>
    </row>
    <row r="49" spans="1:5" ht="15.75">
      <c r="A49" s="71" t="s">
        <v>250</v>
      </c>
      <c r="B49" s="73"/>
      <c r="C49" s="7">
        <v>0</v>
      </c>
      <c r="D49" s="7"/>
      <c r="E49" s="7"/>
    </row>
    <row r="50" spans="1:5" ht="15.75">
      <c r="A50" s="68" t="s">
        <v>251</v>
      </c>
      <c r="B50" s="69"/>
      <c r="C50" s="7" t="s">
        <v>252</v>
      </c>
      <c r="D50" s="7"/>
      <c r="E50" s="7">
        <f>SUM(E7+E13)</f>
        <v>756873286</v>
      </c>
    </row>
    <row r="51" spans="1:5" ht="15.75">
      <c r="A51" s="70" t="s">
        <v>253</v>
      </c>
      <c r="B51" s="51"/>
      <c r="C51" s="7"/>
      <c r="D51" s="7"/>
      <c r="E51" s="7"/>
    </row>
    <row r="52" spans="1:5" ht="15.75">
      <c r="A52" s="50" t="s">
        <v>254</v>
      </c>
      <c r="B52" s="51"/>
      <c r="C52" s="7"/>
      <c r="D52" s="7"/>
      <c r="E52" s="7">
        <f>SUM(D53:D91)</f>
        <v>115323969</v>
      </c>
    </row>
    <row r="53" spans="1:5" ht="15.75">
      <c r="A53" s="50" t="s">
        <v>255</v>
      </c>
      <c r="B53" s="51"/>
      <c r="C53" s="7"/>
      <c r="D53" s="7">
        <f>SUM(C54:C58)</f>
        <v>15758566</v>
      </c>
      <c r="E53" s="7"/>
    </row>
    <row r="54" spans="1:5" ht="15.75" customHeight="1">
      <c r="A54" s="66" t="s">
        <v>232</v>
      </c>
      <c r="B54" s="67"/>
      <c r="C54" s="7">
        <v>1829630</v>
      </c>
      <c r="D54" s="7"/>
      <c r="E54" s="7"/>
    </row>
    <row r="55" spans="1:5" ht="15.75" customHeight="1">
      <c r="A55" s="50" t="s">
        <v>233</v>
      </c>
      <c r="B55" s="51"/>
      <c r="C55" s="7">
        <v>11052976</v>
      </c>
      <c r="D55" s="7"/>
      <c r="E55" s="7"/>
    </row>
    <row r="56" spans="1:5" ht="15.75" customHeight="1">
      <c r="A56" s="50" t="s">
        <v>234</v>
      </c>
      <c r="B56" s="51"/>
      <c r="C56" s="7">
        <v>2721450</v>
      </c>
      <c r="D56" s="7"/>
      <c r="E56" s="7"/>
    </row>
    <row r="57" spans="1:5" ht="15.75" customHeight="1">
      <c r="A57" s="50" t="s">
        <v>235</v>
      </c>
      <c r="B57" s="51"/>
      <c r="C57" s="7">
        <v>0</v>
      </c>
      <c r="D57" s="7"/>
      <c r="E57" s="7"/>
    </row>
    <row r="58" spans="1:5" ht="15.75" customHeight="1">
      <c r="A58" s="66" t="s">
        <v>236</v>
      </c>
      <c r="B58" s="67"/>
      <c r="C58" s="7">
        <v>154510</v>
      </c>
      <c r="D58" s="7"/>
      <c r="E58" s="7"/>
    </row>
    <row r="59" spans="1:5" ht="16.5" customHeight="1">
      <c r="A59" s="50" t="s">
        <v>256</v>
      </c>
      <c r="B59" s="51"/>
      <c r="C59" s="7"/>
      <c r="D59" s="7">
        <f>SUM(C60:C64)</f>
        <v>521489</v>
      </c>
      <c r="E59" s="7"/>
    </row>
    <row r="60" spans="1:5" ht="16.5" customHeight="1">
      <c r="A60" s="10" t="s">
        <v>333</v>
      </c>
      <c r="B60" s="6"/>
      <c r="C60" s="7">
        <v>8000</v>
      </c>
      <c r="D60" s="7"/>
      <c r="E60" s="7"/>
    </row>
    <row r="61" spans="1:5" ht="16.5" customHeight="1">
      <c r="A61" s="10" t="s">
        <v>334</v>
      </c>
      <c r="B61" s="6"/>
      <c r="C61" s="7">
        <v>60000</v>
      </c>
      <c r="D61" s="7"/>
      <c r="E61" s="7"/>
    </row>
    <row r="62" spans="1:5" ht="16.5" customHeight="1">
      <c r="A62" s="10" t="s">
        <v>335</v>
      </c>
      <c r="B62" s="6"/>
      <c r="C62" s="7">
        <v>70789</v>
      </c>
      <c r="D62" s="7"/>
      <c r="E62" s="7"/>
    </row>
    <row r="63" spans="1:5" ht="16.5" customHeight="1">
      <c r="A63" s="10" t="s">
        <v>225</v>
      </c>
      <c r="B63" s="6"/>
      <c r="C63" s="7">
        <v>269000</v>
      </c>
      <c r="D63" s="7"/>
      <c r="E63" s="7"/>
    </row>
    <row r="64" spans="1:5" ht="16.5" customHeight="1">
      <c r="A64" s="10" t="s">
        <v>226</v>
      </c>
      <c r="B64" s="6"/>
      <c r="C64" s="7">
        <v>113700</v>
      </c>
      <c r="D64" s="7"/>
      <c r="E64" s="7"/>
    </row>
    <row r="65" spans="1:5" ht="16.5" customHeight="1">
      <c r="A65" s="50" t="s">
        <v>257</v>
      </c>
      <c r="B65" s="51"/>
      <c r="C65" s="7"/>
      <c r="D65" s="7">
        <f>C66-C67</f>
        <v>-348400</v>
      </c>
      <c r="E65" s="7"/>
    </row>
    <row r="66" spans="1:5" ht="15.75">
      <c r="A66" s="66" t="s">
        <v>258</v>
      </c>
      <c r="B66" s="67"/>
      <c r="C66" s="7"/>
      <c r="D66" s="7"/>
      <c r="E66" s="7"/>
    </row>
    <row r="67" spans="1:5" ht="15.75">
      <c r="A67" s="50" t="s">
        <v>259</v>
      </c>
      <c r="B67" s="51"/>
      <c r="C67" s="7">
        <v>348400</v>
      </c>
      <c r="D67" s="7"/>
      <c r="E67" s="7"/>
    </row>
    <row r="68" spans="1:5" ht="19.5" customHeight="1">
      <c r="A68" s="50" t="s">
        <v>260</v>
      </c>
      <c r="B68" s="51"/>
      <c r="C68" s="7"/>
      <c r="D68" s="7">
        <f>SUM(C69-C70)</f>
        <v>2344488</v>
      </c>
      <c r="E68" s="12"/>
    </row>
    <row r="69" spans="1:5" ht="18.75">
      <c r="A69" s="66" t="s">
        <v>258</v>
      </c>
      <c r="B69" s="67"/>
      <c r="C69" s="7">
        <v>4910506</v>
      </c>
      <c r="D69" s="7"/>
      <c r="E69" s="13"/>
    </row>
    <row r="70" spans="1:5" ht="18.75">
      <c r="A70" s="50" t="s">
        <v>259</v>
      </c>
      <c r="B70" s="51"/>
      <c r="C70" s="7">
        <v>2566018</v>
      </c>
      <c r="D70" s="7"/>
      <c r="E70" s="12"/>
    </row>
    <row r="71" spans="1:5" ht="19.5" customHeight="1" hidden="1">
      <c r="A71" s="50" t="s">
        <v>261</v>
      </c>
      <c r="B71" s="51"/>
      <c r="C71" s="7"/>
      <c r="D71" s="7">
        <f>SUM(C72-C73)</f>
        <v>0</v>
      </c>
      <c r="E71" s="12"/>
    </row>
    <row r="72" spans="1:5" ht="18.75" hidden="1">
      <c r="A72" s="66" t="s">
        <v>262</v>
      </c>
      <c r="B72" s="67"/>
      <c r="C72" s="7"/>
      <c r="D72" s="7"/>
      <c r="E72" s="13"/>
    </row>
    <row r="73" spans="1:5" ht="18.75" hidden="1">
      <c r="A73" s="50" t="s">
        <v>259</v>
      </c>
      <c r="B73" s="51"/>
      <c r="C73" s="8"/>
      <c r="D73" s="7"/>
      <c r="E73" s="12"/>
    </row>
    <row r="74" spans="1:5" ht="18.75">
      <c r="A74" s="50" t="s">
        <v>263</v>
      </c>
      <c r="B74" s="51"/>
      <c r="C74" s="7"/>
      <c r="D74" s="7">
        <f>C75-C76</f>
        <v>65568297</v>
      </c>
      <c r="E74" s="12"/>
    </row>
    <row r="75" spans="1:5" ht="19.5" customHeight="1">
      <c r="A75" s="66" t="s">
        <v>262</v>
      </c>
      <c r="B75" s="67"/>
      <c r="C75" s="7">
        <v>65568297</v>
      </c>
      <c r="D75" s="7"/>
      <c r="E75" s="13"/>
    </row>
    <row r="76" spans="1:5" ht="18.75">
      <c r="A76" s="50" t="s">
        <v>259</v>
      </c>
      <c r="B76" s="51"/>
      <c r="C76" s="7"/>
      <c r="D76" s="7"/>
      <c r="E76" s="12"/>
    </row>
    <row r="77" spans="1:5" ht="15.75">
      <c r="A77" s="50" t="s">
        <v>264</v>
      </c>
      <c r="B77" s="51"/>
      <c r="C77" s="7"/>
      <c r="D77" s="7">
        <f>SUM(C78:C83)</f>
        <v>18577491</v>
      </c>
      <c r="E77" s="7"/>
    </row>
    <row r="78" spans="1:5" ht="15.75">
      <c r="A78" s="74" t="s">
        <v>265</v>
      </c>
      <c r="B78" s="45"/>
      <c r="C78" s="7">
        <v>1690704</v>
      </c>
      <c r="D78" s="7"/>
      <c r="E78" s="7"/>
    </row>
    <row r="79" spans="1:5" ht="15.75">
      <c r="A79" s="74" t="s">
        <v>266</v>
      </c>
      <c r="B79" s="45"/>
      <c r="C79" s="7">
        <v>693140</v>
      </c>
      <c r="D79" s="7"/>
      <c r="E79" s="7"/>
    </row>
    <row r="80" spans="1:5" ht="18.75">
      <c r="A80" s="46" t="s">
        <v>267</v>
      </c>
      <c r="B80" s="45"/>
      <c r="C80" s="7">
        <v>13525936</v>
      </c>
      <c r="D80" s="16"/>
      <c r="E80" s="16"/>
    </row>
    <row r="81" spans="1:5" ht="15.75">
      <c r="A81" s="46" t="s">
        <v>268</v>
      </c>
      <c r="B81" s="45"/>
      <c r="C81" s="7">
        <v>888293</v>
      </c>
      <c r="D81" s="7"/>
      <c r="E81" s="7"/>
    </row>
    <row r="82" spans="1:5" ht="15.75">
      <c r="A82" s="46" t="s">
        <v>269</v>
      </c>
      <c r="B82" s="45"/>
      <c r="C82" s="7">
        <v>191976</v>
      </c>
      <c r="D82" s="7"/>
      <c r="E82" s="7"/>
    </row>
    <row r="83" spans="1:5" ht="15.75">
      <c r="A83" s="46" t="s">
        <v>270</v>
      </c>
      <c r="B83" s="45"/>
      <c r="C83" s="7">
        <v>1587442</v>
      </c>
      <c r="D83" s="7"/>
      <c r="E83" s="7"/>
    </row>
    <row r="84" spans="1:5" ht="15.75">
      <c r="A84" s="50" t="s">
        <v>336</v>
      </c>
      <c r="B84" s="51"/>
      <c r="C84" s="7"/>
      <c r="D84" s="7">
        <f>C85</f>
        <v>7855174</v>
      </c>
      <c r="E84" s="7"/>
    </row>
    <row r="85" spans="1:5" ht="15.75">
      <c r="A85" s="14" t="s">
        <v>272</v>
      </c>
      <c r="B85" s="15"/>
      <c r="C85" s="7">
        <v>7855174</v>
      </c>
      <c r="D85" s="7"/>
      <c r="E85" s="7"/>
    </row>
    <row r="86" spans="1:5" ht="15.75">
      <c r="A86" s="50" t="s">
        <v>271</v>
      </c>
      <c r="B86" s="51"/>
      <c r="C86" s="7"/>
      <c r="D86" s="7">
        <f>SUM(C87:C90)</f>
        <v>5046864</v>
      </c>
      <c r="E86" s="7"/>
    </row>
    <row r="87" spans="1:5" ht="15.75">
      <c r="A87" s="14" t="s">
        <v>272</v>
      </c>
      <c r="B87" s="15"/>
      <c r="C87" s="7">
        <v>1670906</v>
      </c>
      <c r="D87" s="7"/>
      <c r="E87" s="7"/>
    </row>
    <row r="88" spans="1:5" ht="15.75">
      <c r="A88" s="14" t="s">
        <v>273</v>
      </c>
      <c r="B88" s="15"/>
      <c r="C88" s="7">
        <v>201000</v>
      </c>
      <c r="D88" s="7"/>
      <c r="E88" s="7"/>
    </row>
    <row r="89" spans="1:5" ht="15.75">
      <c r="A89" s="14" t="s">
        <v>337</v>
      </c>
      <c r="B89" s="15"/>
      <c r="C89" s="7">
        <v>651832</v>
      </c>
      <c r="D89" s="7"/>
      <c r="E89" s="7"/>
    </row>
    <row r="90" spans="1:5" ht="15.75">
      <c r="A90" s="14" t="s">
        <v>274</v>
      </c>
      <c r="B90" s="15"/>
      <c r="C90" s="7">
        <v>2523126</v>
      </c>
      <c r="D90" s="7"/>
      <c r="E90" s="7"/>
    </row>
    <row r="91" spans="1:5" ht="15.75">
      <c r="A91" s="71" t="s">
        <v>275</v>
      </c>
      <c r="B91" s="72"/>
      <c r="C91" s="7"/>
      <c r="D91" s="7">
        <v>0</v>
      </c>
      <c r="E91" s="7"/>
    </row>
    <row r="92" spans="1:5" ht="15.75">
      <c r="A92" s="50" t="s">
        <v>276</v>
      </c>
      <c r="B92" s="51"/>
      <c r="C92" s="7"/>
      <c r="D92" s="8"/>
      <c r="E92" s="7">
        <f>SUM(D93:D97)</f>
        <v>641549317</v>
      </c>
    </row>
    <row r="93" spans="1:5" ht="15.75">
      <c r="A93" s="52" t="s">
        <v>216</v>
      </c>
      <c r="B93" s="53"/>
      <c r="C93" s="7"/>
      <c r="D93" s="8">
        <v>9485964</v>
      </c>
      <c r="E93" s="8"/>
    </row>
    <row r="94" spans="1:5" ht="15.75">
      <c r="A94" s="52" t="s">
        <v>217</v>
      </c>
      <c r="B94" s="53"/>
      <c r="C94" s="7"/>
      <c r="D94" s="8">
        <v>303215426</v>
      </c>
      <c r="E94" s="8"/>
    </row>
    <row r="95" spans="1:5" ht="15.75">
      <c r="A95" s="52" t="s">
        <v>218</v>
      </c>
      <c r="B95" s="53"/>
      <c r="C95" s="7"/>
      <c r="D95" s="7">
        <v>70737812</v>
      </c>
      <c r="E95" s="7"/>
    </row>
    <row r="96" spans="1:5" ht="15.75">
      <c r="A96" s="50" t="s">
        <v>219</v>
      </c>
      <c r="B96" s="51"/>
      <c r="C96" s="7"/>
      <c r="D96" s="7">
        <v>257860115</v>
      </c>
      <c r="E96" s="7"/>
    </row>
    <row r="97" spans="1:5" ht="15.75">
      <c r="A97" s="50" t="s">
        <v>277</v>
      </c>
      <c r="B97" s="51"/>
      <c r="C97" s="7"/>
      <c r="D97" s="7">
        <v>250000</v>
      </c>
      <c r="E97" s="7"/>
    </row>
    <row r="98" spans="1:5" ht="16.5" thickBot="1">
      <c r="A98" s="76" t="s">
        <v>278</v>
      </c>
      <c r="B98" s="77"/>
      <c r="C98" s="17"/>
      <c r="D98" s="18"/>
      <c r="E98" s="18">
        <f>SUM(E52+E92)</f>
        <v>756873286</v>
      </c>
    </row>
    <row r="99" spans="1:5" ht="15.75">
      <c r="A99" s="19"/>
      <c r="B99" s="19"/>
      <c r="C99" s="20"/>
      <c r="D99" s="20"/>
      <c r="E99" s="20"/>
    </row>
  </sheetData>
  <mergeCells count="83">
    <mergeCell ref="A14:B14"/>
    <mergeCell ref="A15:B15"/>
    <mergeCell ref="A98:B98"/>
    <mergeCell ref="A94:B94"/>
    <mergeCell ref="A95:B95"/>
    <mergeCell ref="A96:B96"/>
    <mergeCell ref="A97:B97"/>
    <mergeCell ref="A83:B83"/>
    <mergeCell ref="A86:B86"/>
    <mergeCell ref="A92:B92"/>
    <mergeCell ref="A93:B93"/>
    <mergeCell ref="A79:B79"/>
    <mergeCell ref="A80:B80"/>
    <mergeCell ref="A81:B81"/>
    <mergeCell ref="A82:B82"/>
    <mergeCell ref="A91:B91"/>
    <mergeCell ref="A84:B84"/>
    <mergeCell ref="A75:B75"/>
    <mergeCell ref="A76:B76"/>
    <mergeCell ref="A77:B77"/>
    <mergeCell ref="A78:B78"/>
    <mergeCell ref="A71:B71"/>
    <mergeCell ref="A72:B72"/>
    <mergeCell ref="A73:B73"/>
    <mergeCell ref="A74:B74"/>
    <mergeCell ref="A67:B67"/>
    <mergeCell ref="A68:B68"/>
    <mergeCell ref="A69:B69"/>
    <mergeCell ref="A70:B70"/>
    <mergeCell ref="A58:B58"/>
    <mergeCell ref="A59:B59"/>
    <mergeCell ref="A65:B65"/>
    <mergeCell ref="A66:B66"/>
    <mergeCell ref="A53:B53"/>
    <mergeCell ref="A54:B54"/>
    <mergeCell ref="A55:B55"/>
    <mergeCell ref="A57:B57"/>
    <mergeCell ref="A56:B56"/>
    <mergeCell ref="A43:B43"/>
    <mergeCell ref="A50:B50"/>
    <mergeCell ref="A51:B51"/>
    <mergeCell ref="A52:B52"/>
    <mergeCell ref="A44:B44"/>
    <mergeCell ref="A45:B45"/>
    <mergeCell ref="A46:B46"/>
    <mergeCell ref="A47:B47"/>
    <mergeCell ref="A48:B48"/>
    <mergeCell ref="A49:B49"/>
    <mergeCell ref="A38:B38"/>
    <mergeCell ref="A40:B40"/>
    <mergeCell ref="A41:B41"/>
    <mergeCell ref="A42:B42"/>
    <mergeCell ref="A39:B39"/>
    <mergeCell ref="A34:B34"/>
    <mergeCell ref="A35:B35"/>
    <mergeCell ref="A36:B36"/>
    <mergeCell ref="A37:B37"/>
    <mergeCell ref="A29:B29"/>
    <mergeCell ref="A30:B30"/>
    <mergeCell ref="A31:B31"/>
    <mergeCell ref="A33:B33"/>
    <mergeCell ref="A32:B32"/>
    <mergeCell ref="A25:B25"/>
    <mergeCell ref="A26:B26"/>
    <mergeCell ref="A27:B27"/>
    <mergeCell ref="A28:B28"/>
    <mergeCell ref="A16:B16"/>
    <mergeCell ref="A22:B22"/>
    <mergeCell ref="A23:B23"/>
    <mergeCell ref="A24:B24"/>
    <mergeCell ref="A10:B10"/>
    <mergeCell ref="A11:B11"/>
    <mergeCell ref="A12:B12"/>
    <mergeCell ref="A13:B13"/>
    <mergeCell ref="A1:E1"/>
    <mergeCell ref="A2:E2"/>
    <mergeCell ref="A3:E3"/>
    <mergeCell ref="A4:B5"/>
    <mergeCell ref="C4:E4"/>
    <mergeCell ref="A6:B6"/>
    <mergeCell ref="A7:B7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B22">
      <selection activeCell="D32" sqref="D32"/>
    </sheetView>
  </sheetViews>
  <sheetFormatPr defaultColWidth="9.00390625" defaultRowHeight="16.5"/>
  <cols>
    <col min="1" max="1" width="30.625" style="1" customWidth="1"/>
    <col min="2" max="2" width="25.625" style="1" customWidth="1"/>
    <col min="3" max="3" width="30.625" style="1" customWidth="1"/>
    <col min="4" max="4" width="25.625" style="1" customWidth="1"/>
    <col min="5" max="16384" width="9.00390625" style="1" customWidth="1"/>
  </cols>
  <sheetData>
    <row r="1" spans="1:4" ht="21.75" customHeight="1">
      <c r="A1" s="54" t="s">
        <v>213</v>
      </c>
      <c r="B1" s="55"/>
      <c r="C1" s="55"/>
      <c r="D1" s="55"/>
    </row>
    <row r="2" spans="1:4" ht="24" customHeight="1">
      <c r="A2" s="56" t="s">
        <v>279</v>
      </c>
      <c r="B2" s="57"/>
      <c r="C2" s="57"/>
      <c r="D2" s="57"/>
    </row>
    <row r="3" spans="1:4" ht="17.25" thickBot="1">
      <c r="A3" s="2" t="s">
        <v>280</v>
      </c>
      <c r="B3" s="80" t="s">
        <v>338</v>
      </c>
      <c r="C3" s="81"/>
      <c r="D3" s="2" t="s">
        <v>281</v>
      </c>
    </row>
    <row r="4" spans="1:4" ht="21" customHeight="1" thickBot="1">
      <c r="A4" s="21" t="s">
        <v>282</v>
      </c>
      <c r="B4" s="22" t="s">
        <v>283</v>
      </c>
      <c r="C4" s="4" t="s">
        <v>284</v>
      </c>
      <c r="D4" s="3" t="s">
        <v>283</v>
      </c>
    </row>
    <row r="5" spans="1:4" ht="15.75" customHeight="1">
      <c r="A5" s="23" t="s">
        <v>285</v>
      </c>
      <c r="B5" s="24">
        <v>9485964</v>
      </c>
      <c r="C5" s="25" t="s">
        <v>286</v>
      </c>
      <c r="D5" s="26">
        <v>50776150</v>
      </c>
    </row>
    <row r="6" spans="1:4" ht="15.75" customHeight="1">
      <c r="A6" s="23" t="s">
        <v>287</v>
      </c>
      <c r="B6" s="27">
        <v>16201620</v>
      </c>
      <c r="C6" s="25" t="s">
        <v>288</v>
      </c>
      <c r="D6" s="28">
        <v>49739152</v>
      </c>
    </row>
    <row r="7" spans="1:4" ht="15.75" customHeight="1">
      <c r="A7" s="23" t="s">
        <v>289</v>
      </c>
      <c r="B7" s="27">
        <v>206947400</v>
      </c>
      <c r="C7" s="25" t="s">
        <v>290</v>
      </c>
      <c r="D7" s="28">
        <v>2877773</v>
      </c>
    </row>
    <row r="8" spans="1:4" ht="15.75" customHeight="1">
      <c r="A8" s="23" t="s">
        <v>291</v>
      </c>
      <c r="B8" s="27">
        <v>108505600</v>
      </c>
      <c r="C8" s="25" t="s">
        <v>292</v>
      </c>
      <c r="D8" s="28">
        <v>16201620</v>
      </c>
    </row>
    <row r="9" spans="1:4" ht="15.75" customHeight="1">
      <c r="A9" s="23" t="s">
        <v>293</v>
      </c>
      <c r="B9" s="27">
        <v>102164880</v>
      </c>
      <c r="C9" s="25" t="s">
        <v>294</v>
      </c>
      <c r="D9" s="28">
        <v>315453000</v>
      </c>
    </row>
    <row r="10" spans="1:4" ht="15.75" customHeight="1">
      <c r="A10" s="23" t="s">
        <v>295</v>
      </c>
      <c r="B10" s="27">
        <v>4462723</v>
      </c>
      <c r="C10" s="25"/>
      <c r="D10" s="28"/>
    </row>
    <row r="11" spans="1:4" ht="15.75" customHeight="1">
      <c r="A11" s="23" t="s">
        <v>296</v>
      </c>
      <c r="B11" s="27">
        <v>49739152</v>
      </c>
      <c r="C11" s="25" t="s">
        <v>297</v>
      </c>
      <c r="D11" s="28">
        <f>SUM(D13:D16)</f>
        <v>102164880</v>
      </c>
    </row>
    <row r="12" spans="1:4" ht="15.75" customHeight="1">
      <c r="A12" s="23" t="s">
        <v>298</v>
      </c>
      <c r="B12" s="27">
        <v>0</v>
      </c>
      <c r="C12" s="25"/>
      <c r="D12" s="28"/>
    </row>
    <row r="13" spans="1:4" ht="15.75" customHeight="1">
      <c r="A13" s="23" t="s">
        <v>299</v>
      </c>
      <c r="B13" s="27">
        <v>303215426</v>
      </c>
      <c r="C13" s="29" t="s">
        <v>300</v>
      </c>
      <c r="D13" s="28">
        <v>4353920</v>
      </c>
    </row>
    <row r="14" spans="1:4" ht="15.75" customHeight="1">
      <c r="A14" s="23" t="s">
        <v>301</v>
      </c>
      <c r="B14" s="27">
        <v>70737812</v>
      </c>
      <c r="C14" s="29" t="s">
        <v>302</v>
      </c>
      <c r="D14" s="28">
        <v>97633351</v>
      </c>
    </row>
    <row r="15" spans="1:4" ht="15.75" customHeight="1">
      <c r="A15" s="23" t="s">
        <v>303</v>
      </c>
      <c r="B15" s="27">
        <v>257860115</v>
      </c>
      <c r="C15" s="29" t="s">
        <v>304</v>
      </c>
      <c r="D15" s="28">
        <v>0</v>
      </c>
    </row>
    <row r="16" spans="1:4" ht="15.75" customHeight="1">
      <c r="A16" s="23" t="s">
        <v>305</v>
      </c>
      <c r="B16" s="27">
        <v>250000</v>
      </c>
      <c r="C16" s="29" t="s">
        <v>306</v>
      </c>
      <c r="D16" s="28">
        <v>177609</v>
      </c>
    </row>
    <row r="17" spans="1:4" ht="15.75" customHeight="1">
      <c r="A17" s="23"/>
      <c r="B17" s="27"/>
      <c r="C17" s="23" t="s">
        <v>307</v>
      </c>
      <c r="D17" s="28">
        <v>4462723</v>
      </c>
    </row>
    <row r="18" spans="1:4" ht="15.75" customHeight="1">
      <c r="A18" s="23" t="s">
        <v>308</v>
      </c>
      <c r="B18" s="27">
        <v>0</v>
      </c>
      <c r="C18" s="25" t="s">
        <v>309</v>
      </c>
      <c r="D18" s="28">
        <v>303343671</v>
      </c>
    </row>
    <row r="19" spans="1:4" ht="15.75" customHeight="1">
      <c r="A19" s="23" t="s">
        <v>310</v>
      </c>
      <c r="B19" s="27">
        <v>724200</v>
      </c>
      <c r="C19" s="25" t="s">
        <v>311</v>
      </c>
      <c r="D19" s="28">
        <v>297773</v>
      </c>
    </row>
    <row r="20" spans="1:4" ht="15.75" customHeight="1">
      <c r="A20" s="23" t="s">
        <v>312</v>
      </c>
      <c r="B20" s="27">
        <v>8201224</v>
      </c>
      <c r="C20" s="25" t="s">
        <v>313</v>
      </c>
      <c r="D20" s="28">
        <v>2490274</v>
      </c>
    </row>
    <row r="21" spans="1:4" ht="15.75" customHeight="1">
      <c r="A21" s="23" t="s">
        <v>314</v>
      </c>
      <c r="B21" s="27">
        <v>800</v>
      </c>
      <c r="C21" s="25" t="s">
        <v>315</v>
      </c>
      <c r="D21" s="28">
        <v>1869058000</v>
      </c>
    </row>
    <row r="22" spans="1:4" ht="15.75" customHeight="1">
      <c r="A22" s="23" t="s">
        <v>316</v>
      </c>
      <c r="B22" s="27">
        <v>94535036</v>
      </c>
      <c r="C22" s="25" t="s">
        <v>317</v>
      </c>
      <c r="D22" s="28">
        <v>129521622</v>
      </c>
    </row>
    <row r="23" spans="1:4" ht="15.75" customHeight="1">
      <c r="A23" s="23" t="s">
        <v>318</v>
      </c>
      <c r="B23" s="27">
        <v>1869058000</v>
      </c>
      <c r="C23" s="25" t="s">
        <v>319</v>
      </c>
      <c r="D23" s="28">
        <v>4884851</v>
      </c>
    </row>
    <row r="24" spans="1:4" ht="15.75" customHeight="1">
      <c r="A24" s="23" t="s">
        <v>320</v>
      </c>
      <c r="B24" s="27">
        <f>SUM(B25:B30)</f>
        <v>97712341</v>
      </c>
      <c r="C24" s="25" t="s">
        <v>321</v>
      </c>
      <c r="D24" s="28">
        <v>341505444</v>
      </c>
    </row>
    <row r="25" spans="1:4" ht="15.75" customHeight="1">
      <c r="A25" s="23" t="s">
        <v>322</v>
      </c>
      <c r="B25" s="27">
        <v>7983003</v>
      </c>
      <c r="C25" s="25" t="s">
        <v>323</v>
      </c>
      <c r="D25" s="28">
        <v>7024560</v>
      </c>
    </row>
    <row r="26" spans="1:4" ht="15.75" customHeight="1">
      <c r="A26" s="23" t="s">
        <v>324</v>
      </c>
      <c r="B26" s="27">
        <v>1274320</v>
      </c>
      <c r="C26" s="25" t="s">
        <v>325</v>
      </c>
      <c r="D26" s="28">
        <v>800</v>
      </c>
    </row>
    <row r="27" spans="1:4" ht="15.75" customHeight="1">
      <c r="A27" s="30" t="s">
        <v>326</v>
      </c>
      <c r="B27" s="27">
        <v>82248407</v>
      </c>
      <c r="C27" s="29"/>
      <c r="D27" s="28"/>
    </row>
    <row r="28" spans="1:4" ht="15.75" customHeight="1">
      <c r="A28" s="23" t="s">
        <v>327</v>
      </c>
      <c r="B28" s="27">
        <v>3084675</v>
      </c>
      <c r="C28" s="29"/>
      <c r="D28" s="28"/>
    </row>
    <row r="29" spans="1:4" ht="15.75" customHeight="1">
      <c r="A29" s="23" t="s">
        <v>328</v>
      </c>
      <c r="B29" s="27">
        <v>383241</v>
      </c>
      <c r="C29" s="29"/>
      <c r="D29" s="28"/>
    </row>
    <row r="30" spans="1:4" ht="15.75" customHeight="1">
      <c r="A30" s="23" t="s">
        <v>329</v>
      </c>
      <c r="B30" s="27">
        <v>2738695</v>
      </c>
      <c r="C30" s="29"/>
      <c r="D30" s="28"/>
    </row>
    <row r="31" spans="1:4" ht="15.75" customHeight="1" thickBot="1">
      <c r="A31" s="31"/>
      <c r="B31" s="43"/>
      <c r="C31" s="32"/>
      <c r="D31" s="33"/>
    </row>
    <row r="32" spans="1:4" ht="16.5" thickBot="1">
      <c r="A32" s="34" t="s">
        <v>101</v>
      </c>
      <c r="B32" s="35">
        <f>SUM(B5:B24)</f>
        <v>3199802293</v>
      </c>
      <c r="C32" s="36"/>
      <c r="D32" s="35">
        <f>SUM(D18:D26)+D11+D17+SUM(D5:D9)</f>
        <v>3199802293</v>
      </c>
    </row>
    <row r="33" ht="16.5" thickBot="1">
      <c r="A33" s="37"/>
    </row>
    <row r="34" spans="1:4" ht="15.75">
      <c r="A34" s="38" t="s">
        <v>330</v>
      </c>
      <c r="B34" s="39"/>
      <c r="C34" s="39"/>
      <c r="D34" s="40"/>
    </row>
    <row r="35" spans="1:4" ht="16.5" thickBot="1">
      <c r="A35" s="78" t="s">
        <v>331</v>
      </c>
      <c r="B35" s="79"/>
      <c r="C35" s="41"/>
      <c r="D35" s="42"/>
    </row>
  </sheetData>
  <mergeCells count="4">
    <mergeCell ref="A1:D1"/>
    <mergeCell ref="A2:D2"/>
    <mergeCell ref="A35:B35"/>
    <mergeCell ref="B3:C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workbookViewId="0" topLeftCell="C44">
      <selection activeCell="E102" sqref="E102"/>
    </sheetView>
  </sheetViews>
  <sheetFormatPr defaultColWidth="9.00390625" defaultRowHeight="16.5"/>
  <cols>
    <col min="1" max="1" width="9.00390625" style="1" customWidth="1"/>
    <col min="2" max="2" width="29.875" style="1" customWidth="1"/>
    <col min="3" max="3" width="20.625" style="1" customWidth="1"/>
    <col min="4" max="4" width="25.625" style="1" customWidth="1"/>
    <col min="5" max="5" width="20.625" style="1" customWidth="1"/>
    <col min="6" max="16384" width="9.00390625" style="1" customWidth="1"/>
  </cols>
  <sheetData>
    <row r="1" spans="1:5" ht="25.5">
      <c r="A1" s="54" t="s">
        <v>213</v>
      </c>
      <c r="B1" s="55"/>
      <c r="C1" s="55"/>
      <c r="D1" s="55"/>
      <c r="E1" s="55"/>
    </row>
    <row r="2" spans="1:5" ht="27.75">
      <c r="A2" s="56" t="s">
        <v>214</v>
      </c>
      <c r="B2" s="57"/>
      <c r="C2" s="57"/>
      <c r="D2" s="57"/>
      <c r="E2" s="57"/>
    </row>
    <row r="3" spans="1:5" ht="17.25" thickBot="1">
      <c r="A3" s="58" t="s">
        <v>345</v>
      </c>
      <c r="B3" s="58"/>
      <c r="C3" s="58"/>
      <c r="D3" s="58"/>
      <c r="E3" s="58"/>
    </row>
    <row r="4" spans="1:5" ht="19.5" thickBot="1">
      <c r="A4" s="59" t="s">
        <v>2</v>
      </c>
      <c r="B4" s="60"/>
      <c r="C4" s="63" t="s">
        <v>3</v>
      </c>
      <c r="D4" s="64"/>
      <c r="E4" s="65"/>
    </row>
    <row r="5" spans="1:5" ht="20.25" thickBot="1">
      <c r="A5" s="61"/>
      <c r="B5" s="62"/>
      <c r="C5" s="3" t="s">
        <v>4</v>
      </c>
      <c r="D5" s="4" t="s">
        <v>5</v>
      </c>
      <c r="E5" s="4" t="s">
        <v>6</v>
      </c>
    </row>
    <row r="6" spans="1:5" ht="15.75">
      <c r="A6" s="48" t="s">
        <v>7</v>
      </c>
      <c r="B6" s="49"/>
      <c r="C6" s="5"/>
      <c r="D6" s="5"/>
      <c r="E6" s="5"/>
    </row>
    <row r="7" spans="1:5" ht="15.75">
      <c r="A7" s="50" t="s">
        <v>215</v>
      </c>
      <c r="B7" s="51"/>
      <c r="C7" s="7"/>
      <c r="D7" s="7"/>
      <c r="E7" s="7">
        <f>SUM(D8:D12)</f>
        <v>641549317</v>
      </c>
    </row>
    <row r="8" spans="1:5" ht="15.75">
      <c r="A8" s="52" t="s">
        <v>216</v>
      </c>
      <c r="B8" s="53"/>
      <c r="C8" s="8"/>
      <c r="D8" s="9">
        <v>9485964</v>
      </c>
      <c r="E8" s="8"/>
    </row>
    <row r="9" spans="1:5" ht="15.75">
      <c r="A9" s="52" t="s">
        <v>217</v>
      </c>
      <c r="B9" s="53"/>
      <c r="C9" s="8"/>
      <c r="D9" s="9">
        <v>303215426</v>
      </c>
      <c r="E9" s="8"/>
    </row>
    <row r="10" spans="1:5" ht="15.75">
      <c r="A10" s="52" t="s">
        <v>218</v>
      </c>
      <c r="B10" s="53"/>
      <c r="C10" s="7"/>
      <c r="D10" s="7">
        <v>70737812</v>
      </c>
      <c r="E10" s="7"/>
    </row>
    <row r="11" spans="1:5" ht="15.75">
      <c r="A11" s="50" t="s">
        <v>219</v>
      </c>
      <c r="B11" s="51"/>
      <c r="C11" s="7"/>
      <c r="D11" s="7">
        <v>257860115</v>
      </c>
      <c r="E11" s="7"/>
    </row>
    <row r="12" spans="1:5" ht="15.75">
      <c r="A12" s="50" t="s">
        <v>220</v>
      </c>
      <c r="B12" s="51"/>
      <c r="C12" s="7"/>
      <c r="D12" s="7">
        <v>250000</v>
      </c>
      <c r="E12" s="7"/>
    </row>
    <row r="13" spans="1:5" ht="15.75">
      <c r="A13" s="50" t="s">
        <v>221</v>
      </c>
      <c r="B13" s="51"/>
      <c r="C13" s="7"/>
      <c r="D13" s="7"/>
      <c r="E13" s="7">
        <f>SUM(D16+D23+D26+D29+D36+D35+D42+D39+D45+D47)</f>
        <v>119137077</v>
      </c>
    </row>
    <row r="14" spans="1:5" ht="15.75">
      <c r="A14" s="47" t="s">
        <v>222</v>
      </c>
      <c r="B14" s="75"/>
      <c r="C14" s="7"/>
      <c r="D14" s="7">
        <f>D15</f>
        <v>38658</v>
      </c>
      <c r="E14" s="7"/>
    </row>
    <row r="15" spans="1:5" ht="15.75">
      <c r="A15" s="47" t="s">
        <v>223</v>
      </c>
      <c r="B15" s="75"/>
      <c r="C15" s="7"/>
      <c r="D15" s="7">
        <v>38658</v>
      </c>
      <c r="E15" s="7"/>
    </row>
    <row r="16" spans="1:5" ht="15.75">
      <c r="A16" s="50" t="s">
        <v>224</v>
      </c>
      <c r="B16" s="51"/>
      <c r="C16" s="7"/>
      <c r="D16" s="7">
        <f>SUM(C18:C22)</f>
        <v>72173</v>
      </c>
      <c r="E16" s="7"/>
    </row>
    <row r="17" spans="1:5" ht="15.75">
      <c r="A17" s="10" t="s">
        <v>346</v>
      </c>
      <c r="B17" s="6"/>
      <c r="C17" s="7"/>
      <c r="D17" s="7"/>
      <c r="E17" s="7"/>
    </row>
    <row r="18" spans="1:5" ht="15.75">
      <c r="A18" s="10" t="s">
        <v>339</v>
      </c>
      <c r="B18" s="6"/>
      <c r="C18" s="7">
        <v>65000</v>
      </c>
      <c r="D18" s="7"/>
      <c r="E18" s="7"/>
    </row>
    <row r="19" spans="1:5" ht="15.75">
      <c r="A19" s="10" t="s">
        <v>340</v>
      </c>
      <c r="B19" s="6"/>
      <c r="C19" s="7">
        <v>0</v>
      </c>
      <c r="D19" s="7"/>
      <c r="E19" s="7"/>
    </row>
    <row r="20" spans="1:5" ht="15.75">
      <c r="A20" s="10" t="s">
        <v>341</v>
      </c>
      <c r="B20" s="6"/>
      <c r="C20" s="7">
        <v>5173</v>
      </c>
      <c r="D20" s="7"/>
      <c r="E20" s="7"/>
    </row>
    <row r="21" spans="1:5" ht="15.75">
      <c r="A21" s="10" t="s">
        <v>225</v>
      </c>
      <c r="B21" s="6"/>
      <c r="C21" s="7">
        <v>2000</v>
      </c>
      <c r="D21" s="7"/>
      <c r="E21" s="7"/>
    </row>
    <row r="22" spans="1:5" ht="15.75">
      <c r="A22" s="10" t="s">
        <v>226</v>
      </c>
      <c r="B22" s="6"/>
      <c r="C22" s="7">
        <v>0</v>
      </c>
      <c r="D22" s="7"/>
      <c r="E22" s="7"/>
    </row>
    <row r="23" spans="1:5" ht="15.75">
      <c r="A23" s="50" t="s">
        <v>227</v>
      </c>
      <c r="B23" s="51"/>
      <c r="C23" s="7"/>
      <c r="D23" s="7">
        <f>SUM(C24-C25)</f>
        <v>-1768706</v>
      </c>
      <c r="E23" s="7"/>
    </row>
    <row r="24" spans="1:5" ht="15.75">
      <c r="A24" s="50" t="s">
        <v>228</v>
      </c>
      <c r="B24" s="51"/>
      <c r="C24" s="7">
        <v>549613</v>
      </c>
      <c r="D24" s="7"/>
      <c r="E24" s="7"/>
    </row>
    <row r="25" spans="1:5" ht="15.75">
      <c r="A25" s="50" t="s">
        <v>229</v>
      </c>
      <c r="B25" s="51"/>
      <c r="C25" s="7">
        <v>2318319</v>
      </c>
      <c r="D25" s="7"/>
      <c r="E25" s="7"/>
    </row>
    <row r="26" spans="1:5" ht="15.75">
      <c r="A26" s="50" t="s">
        <v>230</v>
      </c>
      <c r="B26" s="51"/>
      <c r="C26" s="7"/>
      <c r="D26" s="7">
        <f>SUM(C27-C28)</f>
        <v>-2580000</v>
      </c>
      <c r="E26" s="7"/>
    </row>
    <row r="27" spans="1:5" ht="15.75">
      <c r="A27" s="50" t="s">
        <v>228</v>
      </c>
      <c r="B27" s="51"/>
      <c r="C27" s="7">
        <v>0</v>
      </c>
      <c r="D27" s="7"/>
      <c r="E27" s="7"/>
    </row>
    <row r="28" spans="1:5" ht="15.75">
      <c r="A28" s="50" t="s">
        <v>229</v>
      </c>
      <c r="B28" s="51"/>
      <c r="C28" s="7">
        <v>2580000</v>
      </c>
      <c r="D28" s="7"/>
      <c r="E28" s="7"/>
    </row>
    <row r="29" spans="1:5" ht="15.75">
      <c r="A29" s="50" t="s">
        <v>231</v>
      </c>
      <c r="B29" s="51"/>
      <c r="C29" s="7"/>
      <c r="D29" s="7">
        <f>SUM(C30:C34)</f>
        <v>18529194</v>
      </c>
      <c r="E29" s="7"/>
    </row>
    <row r="30" spans="1:5" ht="15.75">
      <c r="A30" s="66" t="s">
        <v>232</v>
      </c>
      <c r="B30" s="67"/>
      <c r="C30" s="7">
        <v>1585496</v>
      </c>
      <c r="D30" s="7"/>
      <c r="E30" s="7"/>
    </row>
    <row r="31" spans="1:5" ht="15.75">
      <c r="A31" s="50" t="s">
        <v>233</v>
      </c>
      <c r="B31" s="51"/>
      <c r="C31" s="7">
        <v>8973105</v>
      </c>
      <c r="D31" s="7"/>
      <c r="E31" s="7"/>
    </row>
    <row r="32" spans="1:5" ht="15.75">
      <c r="A32" s="50" t="s">
        <v>234</v>
      </c>
      <c r="B32" s="51"/>
      <c r="C32" s="7">
        <v>4240849</v>
      </c>
      <c r="D32" s="7"/>
      <c r="E32" s="11"/>
    </row>
    <row r="33" spans="1:5" ht="15.75">
      <c r="A33" s="50" t="s">
        <v>235</v>
      </c>
      <c r="B33" s="51"/>
      <c r="C33" s="7">
        <v>2580000</v>
      </c>
      <c r="D33" s="7"/>
      <c r="E33" s="11"/>
    </row>
    <row r="34" spans="1:5" ht="15.75">
      <c r="A34" s="66" t="s">
        <v>236</v>
      </c>
      <c r="B34" s="67"/>
      <c r="C34" s="7">
        <v>1149744</v>
      </c>
      <c r="D34" s="7"/>
      <c r="E34" s="11"/>
    </row>
    <row r="35" spans="1:5" ht="15.75">
      <c r="A35" s="50" t="s">
        <v>237</v>
      </c>
      <c r="B35" s="51"/>
      <c r="C35" s="7"/>
      <c r="D35" s="7">
        <v>80373044</v>
      </c>
      <c r="E35" s="11"/>
    </row>
    <row r="36" spans="1:5" ht="15.75">
      <c r="A36" s="50" t="s">
        <v>238</v>
      </c>
      <c r="B36" s="51"/>
      <c r="C36" s="7"/>
      <c r="D36" s="7">
        <f>C37-C38</f>
        <v>21329135</v>
      </c>
      <c r="E36" s="11"/>
    </row>
    <row r="37" spans="1:5" ht="15.75">
      <c r="A37" s="66" t="s">
        <v>239</v>
      </c>
      <c r="B37" s="67"/>
      <c r="C37" s="7">
        <v>47849786</v>
      </c>
      <c r="D37" s="7"/>
      <c r="E37" s="11"/>
    </row>
    <row r="38" spans="1:5" ht="15.75">
      <c r="A38" s="50" t="s">
        <v>240</v>
      </c>
      <c r="B38" s="51"/>
      <c r="C38" s="8">
        <v>26520651</v>
      </c>
      <c r="D38" s="9"/>
      <c r="E38" s="8"/>
    </row>
    <row r="39" spans="1:5" ht="15.75">
      <c r="A39" s="50" t="s">
        <v>241</v>
      </c>
      <c r="B39" s="51"/>
      <c r="C39" s="7"/>
      <c r="D39" s="7">
        <f>C40-C41</f>
        <v>-297773</v>
      </c>
      <c r="E39" s="7"/>
    </row>
    <row r="40" spans="1:5" ht="15.75">
      <c r="A40" s="66" t="s">
        <v>242</v>
      </c>
      <c r="B40" s="67"/>
      <c r="C40" s="7"/>
      <c r="D40" s="8"/>
      <c r="E40" s="7"/>
    </row>
    <row r="41" spans="1:5" ht="15.75">
      <c r="A41" s="50" t="s">
        <v>243</v>
      </c>
      <c r="B41" s="51"/>
      <c r="C41" s="44">
        <v>297773</v>
      </c>
      <c r="D41" s="8"/>
      <c r="E41" s="7"/>
    </row>
    <row r="42" spans="1:5" ht="15.75">
      <c r="A42" s="50" t="s">
        <v>244</v>
      </c>
      <c r="B42" s="51"/>
      <c r="C42" s="7"/>
      <c r="D42" s="8">
        <f>C43-C44</f>
        <v>3480010</v>
      </c>
      <c r="E42" s="7"/>
    </row>
    <row r="43" spans="1:5" ht="15.75">
      <c r="A43" s="66" t="s">
        <v>239</v>
      </c>
      <c r="B43" s="67"/>
      <c r="C43" s="7">
        <v>4756582</v>
      </c>
      <c r="D43" s="8"/>
      <c r="E43" s="7"/>
    </row>
    <row r="44" spans="1:5" ht="15.75">
      <c r="A44" s="50" t="s">
        <v>243</v>
      </c>
      <c r="B44" s="51"/>
      <c r="C44" s="7">
        <v>1276572</v>
      </c>
      <c r="D44" s="8"/>
      <c r="E44" s="7"/>
    </row>
    <row r="45" spans="1:5" ht="15.75">
      <c r="A45" s="71" t="s">
        <v>245</v>
      </c>
      <c r="B45" s="72"/>
      <c r="C45" s="7"/>
      <c r="D45" s="7">
        <v>0</v>
      </c>
      <c r="E45" s="7"/>
    </row>
    <row r="46" spans="1:5" ht="15.75">
      <c r="A46" s="71" t="s">
        <v>246</v>
      </c>
      <c r="B46" s="73"/>
      <c r="C46" s="7">
        <v>0</v>
      </c>
      <c r="D46" s="7"/>
      <c r="E46" s="7"/>
    </row>
    <row r="47" spans="1:5" ht="15.75">
      <c r="A47" s="71" t="s">
        <v>247</v>
      </c>
      <c r="B47" s="72"/>
      <c r="C47" s="7"/>
      <c r="D47" s="7">
        <f>SUM(C48:C50)</f>
        <v>0</v>
      </c>
      <c r="E47" s="7"/>
    </row>
    <row r="48" spans="1:5" ht="15.75">
      <c r="A48" s="71" t="s">
        <v>248</v>
      </c>
      <c r="B48" s="73"/>
      <c r="C48" s="7">
        <v>0</v>
      </c>
      <c r="D48" s="7"/>
      <c r="E48" s="7"/>
    </row>
    <row r="49" spans="1:5" ht="15.75">
      <c r="A49" s="71" t="s">
        <v>249</v>
      </c>
      <c r="B49" s="73"/>
      <c r="C49" s="7">
        <v>0</v>
      </c>
      <c r="D49" s="7"/>
      <c r="E49" s="7"/>
    </row>
    <row r="50" spans="1:5" ht="15.75">
      <c r="A50" s="71" t="s">
        <v>250</v>
      </c>
      <c r="B50" s="73"/>
      <c r="C50" s="7">
        <v>0</v>
      </c>
      <c r="D50" s="7"/>
      <c r="E50" s="7"/>
    </row>
    <row r="51" spans="1:5" ht="15.75">
      <c r="A51" s="68" t="s">
        <v>251</v>
      </c>
      <c r="B51" s="69"/>
      <c r="C51" s="7" t="s">
        <v>252</v>
      </c>
      <c r="D51" s="7"/>
      <c r="E51" s="7">
        <f>SUM(E7+E13)</f>
        <v>760686394</v>
      </c>
    </row>
    <row r="52" spans="1:5" ht="15.75">
      <c r="A52" s="70" t="s">
        <v>253</v>
      </c>
      <c r="B52" s="51"/>
      <c r="C52" s="7"/>
      <c r="D52" s="7"/>
      <c r="E52" s="7"/>
    </row>
    <row r="53" spans="1:5" ht="15.75">
      <c r="A53" s="50" t="s">
        <v>254</v>
      </c>
      <c r="B53" s="51"/>
      <c r="C53" s="7"/>
      <c r="D53" s="7"/>
      <c r="E53" s="7">
        <f>SUM(D54:D95)</f>
        <v>43887034</v>
      </c>
    </row>
    <row r="54" spans="1:5" ht="15.75">
      <c r="A54" s="50" t="s">
        <v>255</v>
      </c>
      <c r="B54" s="51"/>
      <c r="C54" s="7"/>
      <c r="D54" s="7">
        <f>SUM(C55:C59)</f>
        <v>18529194</v>
      </c>
      <c r="E54" s="7"/>
    </row>
    <row r="55" spans="1:5" ht="15.75" customHeight="1">
      <c r="A55" s="66" t="s">
        <v>232</v>
      </c>
      <c r="B55" s="67"/>
      <c r="C55" s="7">
        <v>1585496</v>
      </c>
      <c r="D55" s="7"/>
      <c r="E55" s="7"/>
    </row>
    <row r="56" spans="1:5" ht="15.75" customHeight="1">
      <c r="A56" s="50" t="s">
        <v>233</v>
      </c>
      <c r="B56" s="51"/>
      <c r="C56" s="7">
        <v>8973105</v>
      </c>
      <c r="D56" s="7"/>
      <c r="E56" s="7"/>
    </row>
    <row r="57" spans="1:5" ht="15.75" customHeight="1">
      <c r="A57" s="50" t="s">
        <v>234</v>
      </c>
      <c r="B57" s="51"/>
      <c r="C57" s="7">
        <v>4240849</v>
      </c>
      <c r="D57" s="7"/>
      <c r="E57" s="7"/>
    </row>
    <row r="58" spans="1:5" ht="15.75" customHeight="1">
      <c r="A58" s="50" t="s">
        <v>235</v>
      </c>
      <c r="B58" s="51"/>
      <c r="C58" s="7">
        <v>2580000</v>
      </c>
      <c r="D58" s="7"/>
      <c r="E58" s="7"/>
    </row>
    <row r="59" spans="1:5" ht="15.75" customHeight="1">
      <c r="A59" s="66" t="s">
        <v>236</v>
      </c>
      <c r="B59" s="67"/>
      <c r="C59" s="7">
        <v>1149744</v>
      </c>
      <c r="D59" s="7"/>
      <c r="E59" s="7"/>
    </row>
    <row r="60" spans="1:5" ht="16.5" customHeight="1">
      <c r="A60" s="50" t="s">
        <v>256</v>
      </c>
      <c r="B60" s="51"/>
      <c r="C60" s="7"/>
      <c r="D60" s="7">
        <f>SUM(C61:C65)</f>
        <v>72173</v>
      </c>
      <c r="E60" s="7"/>
    </row>
    <row r="61" spans="1:5" ht="16.5" customHeight="1">
      <c r="A61" s="10" t="s">
        <v>346</v>
      </c>
      <c r="B61" s="6"/>
      <c r="C61" s="7">
        <v>65000</v>
      </c>
      <c r="D61" s="7"/>
      <c r="E61" s="7"/>
    </row>
    <row r="62" spans="1:5" ht="16.5" customHeight="1">
      <c r="A62" s="10" t="s">
        <v>340</v>
      </c>
      <c r="B62" s="6"/>
      <c r="C62" s="7">
        <v>0</v>
      </c>
      <c r="D62" s="7"/>
      <c r="E62" s="7"/>
    </row>
    <row r="63" spans="1:5" ht="16.5" customHeight="1">
      <c r="A63" s="10" t="s">
        <v>341</v>
      </c>
      <c r="B63" s="6"/>
      <c r="C63" s="7">
        <v>5173</v>
      </c>
      <c r="D63" s="7"/>
      <c r="E63" s="7"/>
    </row>
    <row r="64" spans="1:5" ht="16.5" customHeight="1">
      <c r="A64" s="10" t="s">
        <v>225</v>
      </c>
      <c r="B64" s="6"/>
      <c r="C64" s="7">
        <v>2000</v>
      </c>
      <c r="D64" s="7"/>
      <c r="E64" s="7"/>
    </row>
    <row r="65" spans="1:5" ht="16.5" customHeight="1">
      <c r="A65" s="10" t="s">
        <v>226</v>
      </c>
      <c r="B65" s="6"/>
      <c r="C65" s="7">
        <v>0</v>
      </c>
      <c r="D65" s="7"/>
      <c r="E65" s="7"/>
    </row>
    <row r="66" spans="1:5" ht="16.5" customHeight="1">
      <c r="A66" s="50" t="s">
        <v>257</v>
      </c>
      <c r="B66" s="51"/>
      <c r="C66" s="7"/>
      <c r="D66" s="7">
        <f>C67-C68</f>
        <v>-724200</v>
      </c>
      <c r="E66" s="7"/>
    </row>
    <row r="67" spans="1:5" ht="15.75">
      <c r="A67" s="66" t="s">
        <v>258</v>
      </c>
      <c r="B67" s="67"/>
      <c r="C67" s="7"/>
      <c r="D67" s="7"/>
      <c r="E67" s="7"/>
    </row>
    <row r="68" spans="1:5" ht="15.75">
      <c r="A68" s="50" t="s">
        <v>259</v>
      </c>
      <c r="B68" s="51"/>
      <c r="C68" s="7">
        <v>724200</v>
      </c>
      <c r="D68" s="7"/>
      <c r="E68" s="7"/>
    </row>
    <row r="69" spans="1:5" ht="19.5" customHeight="1">
      <c r="A69" s="50" t="s">
        <v>260</v>
      </c>
      <c r="B69" s="51"/>
      <c r="C69" s="7"/>
      <c r="D69" s="7">
        <f>SUM(C70-C71)</f>
        <v>-2134666</v>
      </c>
      <c r="E69" s="12"/>
    </row>
    <row r="70" spans="1:5" ht="18.75">
      <c r="A70" s="66" t="s">
        <v>258</v>
      </c>
      <c r="B70" s="67"/>
      <c r="C70" s="7">
        <v>2368562</v>
      </c>
      <c r="D70" s="7"/>
      <c r="E70" s="13"/>
    </row>
    <row r="71" spans="1:5" ht="18.75">
      <c r="A71" s="50" t="s">
        <v>259</v>
      </c>
      <c r="B71" s="51"/>
      <c r="C71" s="7">
        <v>4503228</v>
      </c>
      <c r="D71" s="7"/>
      <c r="E71" s="12"/>
    </row>
    <row r="72" spans="1:5" ht="19.5" customHeight="1" hidden="1">
      <c r="A72" s="50" t="s">
        <v>261</v>
      </c>
      <c r="B72" s="51"/>
      <c r="C72" s="7"/>
      <c r="D72" s="7">
        <f>SUM(C73-C74)</f>
        <v>0</v>
      </c>
      <c r="E72" s="12"/>
    </row>
    <row r="73" spans="1:5" ht="18.75" hidden="1">
      <c r="A73" s="66" t="s">
        <v>262</v>
      </c>
      <c r="B73" s="67"/>
      <c r="C73" s="7"/>
      <c r="D73" s="7"/>
      <c r="E73" s="13"/>
    </row>
    <row r="74" spans="1:5" ht="18.75" hidden="1">
      <c r="A74" s="50" t="s">
        <v>259</v>
      </c>
      <c r="B74" s="51"/>
      <c r="C74" s="8"/>
      <c r="D74" s="7"/>
      <c r="E74" s="12"/>
    </row>
    <row r="75" spans="1:5" ht="18.75">
      <c r="A75" s="50" t="s">
        <v>263</v>
      </c>
      <c r="B75" s="51"/>
      <c r="C75" s="7"/>
      <c r="D75" s="7">
        <f>C76-C77</f>
        <v>-21705034</v>
      </c>
      <c r="E75" s="12"/>
    </row>
    <row r="76" spans="1:5" ht="19.5" customHeight="1">
      <c r="A76" s="66" t="s">
        <v>262</v>
      </c>
      <c r="B76" s="67"/>
      <c r="C76" s="7"/>
      <c r="D76" s="7"/>
      <c r="E76" s="13"/>
    </row>
    <row r="77" spans="1:5" ht="18.75">
      <c r="A77" s="50" t="s">
        <v>259</v>
      </c>
      <c r="B77" s="51"/>
      <c r="C77" s="7">
        <v>21705034</v>
      </c>
      <c r="D77" s="7"/>
      <c r="E77" s="12"/>
    </row>
    <row r="78" spans="1:5" ht="15.75">
      <c r="A78" s="50" t="s">
        <v>264</v>
      </c>
      <c r="B78" s="51"/>
      <c r="C78" s="7"/>
      <c r="D78" s="7">
        <f>SUM(C79:C84)</f>
        <v>22174920</v>
      </c>
      <c r="E78" s="7"/>
    </row>
    <row r="79" spans="1:5" ht="15.75">
      <c r="A79" s="74" t="s">
        <v>265</v>
      </c>
      <c r="B79" s="45"/>
      <c r="C79" s="7">
        <v>1574878</v>
      </c>
      <c r="D79" s="7"/>
      <c r="E79" s="7"/>
    </row>
    <row r="80" spans="1:5" ht="15.75">
      <c r="A80" s="74" t="s">
        <v>266</v>
      </c>
      <c r="B80" s="45"/>
      <c r="C80" s="7">
        <v>814550</v>
      </c>
      <c r="D80" s="7"/>
      <c r="E80" s="7"/>
    </row>
    <row r="81" spans="1:5" ht="18.75">
      <c r="A81" s="46" t="s">
        <v>267</v>
      </c>
      <c r="B81" s="45"/>
      <c r="C81" s="7">
        <v>13618490</v>
      </c>
      <c r="D81" s="16"/>
      <c r="E81" s="16"/>
    </row>
    <row r="82" spans="1:5" ht="15.75">
      <c r="A82" s="46" t="s">
        <v>268</v>
      </c>
      <c r="B82" s="45"/>
      <c r="C82" s="7">
        <v>1518762</v>
      </c>
      <c r="D82" s="7"/>
      <c r="E82" s="7"/>
    </row>
    <row r="83" spans="1:5" ht="15.75">
      <c r="A83" s="46" t="s">
        <v>269</v>
      </c>
      <c r="B83" s="45"/>
      <c r="C83" s="7">
        <v>195727</v>
      </c>
      <c r="D83" s="7"/>
      <c r="E83" s="7"/>
    </row>
    <row r="84" spans="1:5" ht="15.75">
      <c r="A84" s="46" t="s">
        <v>270</v>
      </c>
      <c r="B84" s="45"/>
      <c r="C84" s="7">
        <v>4452513</v>
      </c>
      <c r="D84" s="7"/>
      <c r="E84" s="7"/>
    </row>
    <row r="85" spans="1:5" ht="15.75">
      <c r="A85" s="50" t="s">
        <v>342</v>
      </c>
      <c r="B85" s="51"/>
      <c r="C85" s="7"/>
      <c r="D85" s="7">
        <f>SUM(C86:C89)</f>
        <v>0</v>
      </c>
      <c r="E85" s="7"/>
    </row>
    <row r="86" spans="1:5" ht="15.75">
      <c r="A86" s="14" t="s">
        <v>347</v>
      </c>
      <c r="B86" s="6"/>
      <c r="C86" s="7">
        <v>0</v>
      </c>
      <c r="D86" s="7"/>
      <c r="E86" s="7"/>
    </row>
    <row r="87" spans="1:5" ht="15.75">
      <c r="A87" s="14" t="s">
        <v>348</v>
      </c>
      <c r="B87" s="6"/>
      <c r="C87" s="7">
        <v>0</v>
      </c>
      <c r="D87" s="7"/>
      <c r="E87" s="7"/>
    </row>
    <row r="88" spans="1:5" ht="15.75">
      <c r="A88" s="14" t="s">
        <v>272</v>
      </c>
      <c r="B88" s="6"/>
      <c r="C88" s="7">
        <v>0</v>
      </c>
      <c r="D88" s="7"/>
      <c r="E88" s="7"/>
    </row>
    <row r="89" spans="1:5" ht="15.75">
      <c r="A89" s="14" t="s">
        <v>349</v>
      </c>
      <c r="B89" s="15"/>
      <c r="C89" s="7">
        <v>0</v>
      </c>
      <c r="D89" s="7"/>
      <c r="E89" s="7"/>
    </row>
    <row r="90" spans="1:5" ht="15.75">
      <c r="A90" s="50" t="s">
        <v>271</v>
      </c>
      <c r="B90" s="51"/>
      <c r="C90" s="7"/>
      <c r="D90" s="7">
        <f>SUM(C91:C94)</f>
        <v>27674647</v>
      </c>
      <c r="E90" s="7"/>
    </row>
    <row r="91" spans="1:5" ht="15.75">
      <c r="A91" s="14" t="s">
        <v>347</v>
      </c>
      <c r="B91" s="6"/>
      <c r="C91" s="7">
        <v>404424</v>
      </c>
      <c r="D91" s="7"/>
      <c r="E91" s="7"/>
    </row>
    <row r="92" spans="1:5" ht="15.75">
      <c r="A92" s="14" t="s">
        <v>348</v>
      </c>
      <c r="B92" s="6"/>
      <c r="C92" s="7">
        <v>33513</v>
      </c>
      <c r="D92" s="7"/>
      <c r="E92" s="7"/>
    </row>
    <row r="93" spans="1:5" ht="15.75">
      <c r="A93" s="14" t="s">
        <v>272</v>
      </c>
      <c r="B93" s="6"/>
      <c r="C93" s="7">
        <v>46726</v>
      </c>
      <c r="D93" s="7"/>
      <c r="E93" s="7"/>
    </row>
    <row r="94" spans="1:5" ht="15.75">
      <c r="A94" s="14" t="s">
        <v>349</v>
      </c>
      <c r="B94" s="15"/>
      <c r="C94" s="7">
        <v>27189984</v>
      </c>
      <c r="D94" s="7"/>
      <c r="E94" s="7"/>
    </row>
    <row r="95" spans="1:5" ht="15.75">
      <c r="A95" s="71" t="s">
        <v>275</v>
      </c>
      <c r="B95" s="72"/>
      <c r="C95" s="7"/>
      <c r="D95" s="7">
        <v>0</v>
      </c>
      <c r="E95" s="7"/>
    </row>
    <row r="96" spans="1:5" ht="15.75">
      <c r="A96" s="50" t="s">
        <v>276</v>
      </c>
      <c r="B96" s="51"/>
      <c r="C96" s="7"/>
      <c r="D96" s="8"/>
      <c r="E96" s="7">
        <f>SUM(D97:D101)</f>
        <v>716799360</v>
      </c>
    </row>
    <row r="97" spans="1:5" ht="15.75">
      <c r="A97" s="52" t="s">
        <v>216</v>
      </c>
      <c r="B97" s="53"/>
      <c r="C97" s="7"/>
      <c r="D97" s="8">
        <v>9583142</v>
      </c>
      <c r="E97" s="8"/>
    </row>
    <row r="98" spans="1:5" ht="15.75">
      <c r="A98" s="52" t="s">
        <v>217</v>
      </c>
      <c r="B98" s="53"/>
      <c r="C98" s="7"/>
      <c r="D98" s="8">
        <v>324672806</v>
      </c>
      <c r="E98" s="8"/>
    </row>
    <row r="99" spans="1:5" ht="15.75">
      <c r="A99" s="52" t="s">
        <v>218</v>
      </c>
      <c r="B99" s="53"/>
      <c r="C99" s="7"/>
      <c r="D99" s="7">
        <v>130402910</v>
      </c>
      <c r="E99" s="7"/>
    </row>
    <row r="100" spans="1:5" ht="15.75">
      <c r="A100" s="50" t="s">
        <v>219</v>
      </c>
      <c r="B100" s="51"/>
      <c r="C100" s="7"/>
      <c r="D100" s="7">
        <v>251890502</v>
      </c>
      <c r="E100" s="7"/>
    </row>
    <row r="101" spans="1:5" ht="15.75">
      <c r="A101" s="50" t="s">
        <v>277</v>
      </c>
      <c r="B101" s="51"/>
      <c r="C101" s="7"/>
      <c r="D101" s="7">
        <v>250000</v>
      </c>
      <c r="E101" s="7"/>
    </row>
    <row r="102" spans="1:5" ht="16.5" thickBot="1">
      <c r="A102" s="76" t="s">
        <v>278</v>
      </c>
      <c r="B102" s="77"/>
      <c r="C102" s="17"/>
      <c r="D102" s="18"/>
      <c r="E102" s="18">
        <f>SUM(E53+E96)</f>
        <v>760686394</v>
      </c>
    </row>
    <row r="103" spans="1:5" ht="15.75">
      <c r="A103" s="19"/>
      <c r="B103" s="19"/>
      <c r="C103" s="20"/>
      <c r="D103" s="20"/>
      <c r="E103" s="20"/>
    </row>
  </sheetData>
  <mergeCells count="83">
    <mergeCell ref="A6:B6"/>
    <mergeCell ref="A7:B7"/>
    <mergeCell ref="A8:B8"/>
    <mergeCell ref="A9:B9"/>
    <mergeCell ref="A1:E1"/>
    <mergeCell ref="A2:E2"/>
    <mergeCell ref="A3:E3"/>
    <mergeCell ref="A4:B5"/>
    <mergeCell ref="C4:E4"/>
    <mergeCell ref="A10:B10"/>
    <mergeCell ref="A11:B11"/>
    <mergeCell ref="A12:B12"/>
    <mergeCell ref="A13:B13"/>
    <mergeCell ref="A16:B1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A33:B33"/>
    <mergeCell ref="A35:B35"/>
    <mergeCell ref="A36:B36"/>
    <mergeCell ref="A37:B37"/>
    <mergeCell ref="A38:B38"/>
    <mergeCell ref="A39:B39"/>
    <mergeCell ref="A41:B41"/>
    <mergeCell ref="A42:B42"/>
    <mergeCell ref="A43:B43"/>
    <mergeCell ref="A40:B40"/>
    <mergeCell ref="A44:B44"/>
    <mergeCell ref="A51:B51"/>
    <mergeCell ref="A52:B52"/>
    <mergeCell ref="A53:B53"/>
    <mergeCell ref="A45:B45"/>
    <mergeCell ref="A46:B46"/>
    <mergeCell ref="A47:B47"/>
    <mergeCell ref="A48:B48"/>
    <mergeCell ref="A49:B49"/>
    <mergeCell ref="A50:B50"/>
    <mergeCell ref="A54:B54"/>
    <mergeCell ref="A55:B55"/>
    <mergeCell ref="A56:B56"/>
    <mergeCell ref="A58:B58"/>
    <mergeCell ref="A57:B57"/>
    <mergeCell ref="A59:B59"/>
    <mergeCell ref="A60:B60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97:B97"/>
    <mergeCell ref="A80:B80"/>
    <mergeCell ref="A81:B81"/>
    <mergeCell ref="A82:B82"/>
    <mergeCell ref="A83:B83"/>
    <mergeCell ref="A95:B95"/>
    <mergeCell ref="A85:B85"/>
    <mergeCell ref="A14:B14"/>
    <mergeCell ref="A15:B15"/>
    <mergeCell ref="A102:B102"/>
    <mergeCell ref="A98:B98"/>
    <mergeCell ref="A99:B99"/>
    <mergeCell ref="A100:B100"/>
    <mergeCell ref="A101:B101"/>
    <mergeCell ref="A84:B84"/>
    <mergeCell ref="A90:B90"/>
    <mergeCell ref="A96:B9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B18">
      <selection activeCell="B32" sqref="B32"/>
    </sheetView>
  </sheetViews>
  <sheetFormatPr defaultColWidth="9.00390625" defaultRowHeight="16.5"/>
  <cols>
    <col min="1" max="1" width="30.625" style="1" customWidth="1"/>
    <col min="2" max="2" width="25.625" style="1" customWidth="1"/>
    <col min="3" max="3" width="30.625" style="1" customWidth="1"/>
    <col min="4" max="4" width="25.625" style="1" customWidth="1"/>
    <col min="5" max="16384" width="9.00390625" style="1" customWidth="1"/>
  </cols>
  <sheetData>
    <row r="1" spans="1:4" ht="21.75" customHeight="1">
      <c r="A1" s="54" t="s">
        <v>213</v>
      </c>
      <c r="B1" s="55"/>
      <c r="C1" s="55"/>
      <c r="D1" s="55"/>
    </row>
    <row r="2" spans="1:4" ht="24" customHeight="1">
      <c r="A2" s="56" t="s">
        <v>279</v>
      </c>
      <c r="B2" s="57"/>
      <c r="C2" s="57"/>
      <c r="D2" s="57"/>
    </row>
    <row r="3" spans="1:4" ht="17.25" thickBot="1">
      <c r="A3" s="2" t="s">
        <v>280</v>
      </c>
      <c r="B3" s="80" t="s">
        <v>343</v>
      </c>
      <c r="C3" s="81"/>
      <c r="D3" s="2" t="s">
        <v>281</v>
      </c>
    </row>
    <row r="4" spans="1:4" ht="21" customHeight="1" thickBot="1">
      <c r="A4" s="21" t="s">
        <v>282</v>
      </c>
      <c r="B4" s="22" t="s">
        <v>283</v>
      </c>
      <c r="C4" s="4" t="s">
        <v>284</v>
      </c>
      <c r="D4" s="3" t="s">
        <v>283</v>
      </c>
    </row>
    <row r="5" spans="1:4" ht="15.75" customHeight="1">
      <c r="A5" s="23" t="s">
        <v>285</v>
      </c>
      <c r="B5" s="24">
        <v>9583142</v>
      </c>
      <c r="C5" s="25" t="s">
        <v>286</v>
      </c>
      <c r="D5" s="26">
        <v>49007444</v>
      </c>
    </row>
    <row r="6" spans="1:4" ht="15.75" customHeight="1">
      <c r="A6" s="23" t="s">
        <v>287</v>
      </c>
      <c r="B6" s="27">
        <v>16201620</v>
      </c>
      <c r="C6" s="25" t="s">
        <v>288</v>
      </c>
      <c r="D6" s="28">
        <v>49666979</v>
      </c>
    </row>
    <row r="7" spans="1:4" ht="15.75" customHeight="1">
      <c r="A7" s="23" t="s">
        <v>289</v>
      </c>
      <c r="B7" s="27">
        <v>186640400</v>
      </c>
      <c r="C7" s="25" t="s">
        <v>290</v>
      </c>
      <c r="D7" s="28">
        <v>297773</v>
      </c>
    </row>
    <row r="8" spans="1:4" ht="15.75" customHeight="1">
      <c r="A8" s="23" t="s">
        <v>291</v>
      </c>
      <c r="B8" s="27">
        <v>128812600</v>
      </c>
      <c r="C8" s="25" t="s">
        <v>292</v>
      </c>
      <c r="D8" s="28">
        <v>16201620</v>
      </c>
    </row>
    <row r="9" spans="1:4" ht="15.75" customHeight="1">
      <c r="A9" s="23" t="s">
        <v>293</v>
      </c>
      <c r="B9" s="27">
        <v>120694074</v>
      </c>
      <c r="C9" s="25" t="s">
        <v>294</v>
      </c>
      <c r="D9" s="28">
        <v>315453000</v>
      </c>
    </row>
    <row r="10" spans="1:4" ht="15.75" customHeight="1">
      <c r="A10" s="23" t="s">
        <v>295</v>
      </c>
      <c r="B10" s="27">
        <v>4501381</v>
      </c>
      <c r="C10" s="25"/>
      <c r="D10" s="28"/>
    </row>
    <row r="11" spans="1:4" ht="15.75" customHeight="1">
      <c r="A11" s="23" t="s">
        <v>296</v>
      </c>
      <c r="B11" s="27">
        <v>49666979</v>
      </c>
      <c r="C11" s="25" t="s">
        <v>297</v>
      </c>
      <c r="D11" s="28">
        <f>SUM(D13:D16)</f>
        <v>120694074</v>
      </c>
    </row>
    <row r="12" spans="1:4" ht="15.75" customHeight="1">
      <c r="A12" s="23" t="s">
        <v>298</v>
      </c>
      <c r="B12" s="27">
        <v>0</v>
      </c>
      <c r="C12" s="25"/>
      <c r="D12" s="28"/>
    </row>
    <row r="13" spans="1:4" ht="15.75" customHeight="1">
      <c r="A13" s="23" t="s">
        <v>299</v>
      </c>
      <c r="B13" s="27">
        <v>324672806</v>
      </c>
      <c r="C13" s="29" t="s">
        <v>300</v>
      </c>
      <c r="D13" s="28">
        <v>5939416</v>
      </c>
    </row>
    <row r="14" spans="1:4" ht="15.75" customHeight="1">
      <c r="A14" s="23" t="s">
        <v>301</v>
      </c>
      <c r="B14" s="27">
        <v>130402910</v>
      </c>
      <c r="C14" s="29" t="s">
        <v>302</v>
      </c>
      <c r="D14" s="28">
        <v>110847305</v>
      </c>
    </row>
    <row r="15" spans="1:4" ht="15.75" customHeight="1">
      <c r="A15" s="23" t="s">
        <v>303</v>
      </c>
      <c r="B15" s="27">
        <v>251890502</v>
      </c>
      <c r="C15" s="29" t="s">
        <v>344</v>
      </c>
      <c r="D15" s="28">
        <v>2580000</v>
      </c>
    </row>
    <row r="16" spans="1:4" ht="15.75" customHeight="1">
      <c r="A16" s="23" t="s">
        <v>305</v>
      </c>
      <c r="B16" s="27">
        <v>250000</v>
      </c>
      <c r="C16" s="29" t="s">
        <v>306</v>
      </c>
      <c r="D16" s="28">
        <v>1327353</v>
      </c>
    </row>
    <row r="17" spans="1:4" ht="15.75" customHeight="1">
      <c r="A17" s="23"/>
      <c r="B17" s="27"/>
      <c r="C17" s="23" t="s">
        <v>307</v>
      </c>
      <c r="D17" s="28">
        <v>4501381</v>
      </c>
    </row>
    <row r="18" spans="1:4" ht="15.75" customHeight="1">
      <c r="A18" s="23" t="s">
        <v>308</v>
      </c>
      <c r="B18" s="27">
        <v>0</v>
      </c>
      <c r="C18" s="25" t="s">
        <v>309</v>
      </c>
      <c r="D18" s="28">
        <v>324672806</v>
      </c>
    </row>
    <row r="19" spans="1:4" ht="15.75" customHeight="1">
      <c r="A19" s="23" t="s">
        <v>310</v>
      </c>
      <c r="B19" s="27">
        <v>0</v>
      </c>
      <c r="C19" s="25" t="s">
        <v>311</v>
      </c>
      <c r="D19" s="28">
        <v>0</v>
      </c>
    </row>
    <row r="20" spans="1:4" ht="15.75" customHeight="1">
      <c r="A20" s="23" t="s">
        <v>312</v>
      </c>
      <c r="B20" s="27">
        <v>5518453</v>
      </c>
      <c r="C20" s="25" t="s">
        <v>313</v>
      </c>
      <c r="D20" s="28">
        <v>5422179</v>
      </c>
    </row>
    <row r="21" spans="1:4" ht="15.75" customHeight="1">
      <c r="A21" s="23" t="s">
        <v>314</v>
      </c>
      <c r="B21" s="27">
        <v>800</v>
      </c>
      <c r="C21" s="25" t="s">
        <v>315</v>
      </c>
      <c r="D21" s="28">
        <v>1790403000</v>
      </c>
    </row>
    <row r="22" spans="1:4" ht="15.75" customHeight="1">
      <c r="A22" s="23" t="s">
        <v>316</v>
      </c>
      <c r="B22" s="27">
        <v>72830002</v>
      </c>
      <c r="C22" s="25" t="s">
        <v>317</v>
      </c>
      <c r="D22" s="28">
        <v>209894666</v>
      </c>
    </row>
    <row r="23" spans="1:4" ht="15.75" customHeight="1">
      <c r="A23" s="23" t="s">
        <v>318</v>
      </c>
      <c r="B23" s="27">
        <v>1790403000</v>
      </c>
      <c r="C23" s="25" t="s">
        <v>319</v>
      </c>
      <c r="D23" s="28">
        <v>4884851</v>
      </c>
    </row>
    <row r="24" spans="1:4" ht="15.75" customHeight="1">
      <c r="A24" s="23" t="s">
        <v>320</v>
      </c>
      <c r="B24" s="27">
        <f>SUM(B25:B30)</f>
        <v>119887261</v>
      </c>
      <c r="C24" s="25" t="s">
        <v>321</v>
      </c>
      <c r="D24" s="28">
        <v>313830797</v>
      </c>
    </row>
    <row r="25" spans="1:4" ht="15.75" customHeight="1">
      <c r="A25" s="23" t="s">
        <v>322</v>
      </c>
      <c r="B25" s="27">
        <v>9557881</v>
      </c>
      <c r="C25" s="25" t="s">
        <v>323</v>
      </c>
      <c r="D25" s="28">
        <v>7024560</v>
      </c>
    </row>
    <row r="26" spans="1:4" ht="15.75" customHeight="1">
      <c r="A26" s="23" t="s">
        <v>324</v>
      </c>
      <c r="B26" s="27">
        <v>2088870</v>
      </c>
      <c r="C26" s="25" t="s">
        <v>325</v>
      </c>
      <c r="D26" s="28">
        <v>800</v>
      </c>
    </row>
    <row r="27" spans="1:4" ht="15.75" customHeight="1">
      <c r="A27" s="30" t="s">
        <v>326</v>
      </c>
      <c r="B27" s="27">
        <v>95866897</v>
      </c>
      <c r="C27" s="29"/>
      <c r="D27" s="28"/>
    </row>
    <row r="28" spans="1:4" ht="15.75" customHeight="1">
      <c r="A28" s="23" t="s">
        <v>327</v>
      </c>
      <c r="B28" s="27">
        <v>4603437</v>
      </c>
      <c r="C28" s="29"/>
      <c r="D28" s="28"/>
    </row>
    <row r="29" spans="1:4" ht="15.75" customHeight="1">
      <c r="A29" s="23" t="s">
        <v>328</v>
      </c>
      <c r="B29" s="27">
        <v>578968</v>
      </c>
      <c r="C29" s="29"/>
      <c r="D29" s="28"/>
    </row>
    <row r="30" spans="1:4" ht="15.75" customHeight="1">
      <c r="A30" s="23" t="s">
        <v>329</v>
      </c>
      <c r="B30" s="27">
        <v>7191208</v>
      </c>
      <c r="C30" s="29"/>
      <c r="D30" s="28"/>
    </row>
    <row r="31" spans="1:4" ht="15.75" customHeight="1" thickBot="1">
      <c r="A31" s="31"/>
      <c r="B31" s="43"/>
      <c r="C31" s="32"/>
      <c r="D31" s="33"/>
    </row>
    <row r="32" spans="1:4" ht="16.5" thickBot="1">
      <c r="A32" s="34" t="s">
        <v>101</v>
      </c>
      <c r="B32" s="35">
        <f>SUM(B5:B24)</f>
        <v>3211955930</v>
      </c>
      <c r="C32" s="36"/>
      <c r="D32" s="35">
        <f>SUM(D18:D26)+D11+D17+SUM(D5:D9)</f>
        <v>3211955930</v>
      </c>
    </row>
    <row r="33" ht="16.5" thickBot="1">
      <c r="A33" s="37"/>
    </row>
    <row r="34" spans="1:4" ht="15.75">
      <c r="A34" s="38" t="s">
        <v>330</v>
      </c>
      <c r="B34" s="39"/>
      <c r="C34" s="39"/>
      <c r="D34" s="40"/>
    </row>
    <row r="35" spans="1:4" ht="16.5" thickBot="1">
      <c r="A35" s="78" t="s">
        <v>331</v>
      </c>
      <c r="B35" s="79"/>
      <c r="C35" s="41"/>
      <c r="D35" s="42"/>
    </row>
  </sheetData>
  <mergeCells count="4">
    <mergeCell ref="A1:D1"/>
    <mergeCell ref="A2:D2"/>
    <mergeCell ref="A35:B35"/>
    <mergeCell ref="B3:C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3"/>
  <sheetViews>
    <sheetView workbookViewId="0" topLeftCell="C87">
      <selection activeCell="D102" sqref="D102"/>
    </sheetView>
  </sheetViews>
  <sheetFormatPr defaultColWidth="9.00390625" defaultRowHeight="16.5"/>
  <cols>
    <col min="1" max="1" width="9.00390625" style="1" customWidth="1"/>
    <col min="2" max="2" width="29.875" style="1" customWidth="1"/>
    <col min="3" max="3" width="20.625" style="1" customWidth="1"/>
    <col min="4" max="4" width="25.625" style="1" customWidth="1"/>
    <col min="5" max="5" width="20.625" style="1" customWidth="1"/>
    <col min="6" max="16384" width="9.00390625" style="1" customWidth="1"/>
  </cols>
  <sheetData>
    <row r="1" spans="1:5" ht="25.5">
      <c r="A1" s="54" t="s">
        <v>350</v>
      </c>
      <c r="B1" s="55"/>
      <c r="C1" s="55"/>
      <c r="D1" s="55"/>
      <c r="E1" s="55"/>
    </row>
    <row r="2" spans="1:5" ht="27.75">
      <c r="A2" s="56" t="s">
        <v>351</v>
      </c>
      <c r="B2" s="57"/>
      <c r="C2" s="57"/>
      <c r="D2" s="57"/>
      <c r="E2" s="57"/>
    </row>
    <row r="3" spans="1:5" ht="17.25" thickBot="1">
      <c r="A3" s="58" t="s">
        <v>473</v>
      </c>
      <c r="B3" s="58"/>
      <c r="C3" s="58"/>
      <c r="D3" s="58"/>
      <c r="E3" s="58"/>
    </row>
    <row r="4" spans="1:5" ht="19.5" thickBot="1">
      <c r="A4" s="59" t="s">
        <v>2</v>
      </c>
      <c r="B4" s="60"/>
      <c r="C4" s="63" t="s">
        <v>3</v>
      </c>
      <c r="D4" s="64"/>
      <c r="E4" s="65"/>
    </row>
    <row r="5" spans="1:5" ht="20.25" thickBot="1">
      <c r="A5" s="61"/>
      <c r="B5" s="62"/>
      <c r="C5" s="3" t="s">
        <v>4</v>
      </c>
      <c r="D5" s="4" t="s">
        <v>5</v>
      </c>
      <c r="E5" s="4" t="s">
        <v>6</v>
      </c>
    </row>
    <row r="6" spans="1:5" ht="15.75">
      <c r="A6" s="48" t="s">
        <v>7</v>
      </c>
      <c r="B6" s="49"/>
      <c r="C6" s="5"/>
      <c r="D6" s="5"/>
      <c r="E6" s="5"/>
    </row>
    <row r="7" spans="1:5" ht="15.75">
      <c r="A7" s="50" t="s">
        <v>352</v>
      </c>
      <c r="B7" s="51"/>
      <c r="C7" s="7"/>
      <c r="D7" s="7"/>
      <c r="E7" s="7">
        <f>SUM(D8:D12)</f>
        <v>716799360</v>
      </c>
    </row>
    <row r="8" spans="1:5" ht="15.75">
      <c r="A8" s="52" t="s">
        <v>353</v>
      </c>
      <c r="B8" s="53"/>
      <c r="C8" s="8"/>
      <c r="D8" s="9">
        <v>9583142</v>
      </c>
      <c r="E8" s="8"/>
    </row>
    <row r="9" spans="1:5" ht="15.75">
      <c r="A9" s="52" t="s">
        <v>354</v>
      </c>
      <c r="B9" s="53"/>
      <c r="C9" s="8"/>
      <c r="D9" s="9">
        <v>324672806</v>
      </c>
      <c r="E9" s="8"/>
    </row>
    <row r="10" spans="1:5" ht="15.75">
      <c r="A10" s="52" t="s">
        <v>355</v>
      </c>
      <c r="B10" s="53"/>
      <c r="C10" s="7"/>
      <c r="D10" s="7">
        <v>130402910</v>
      </c>
      <c r="E10" s="7"/>
    </row>
    <row r="11" spans="1:5" ht="15.75">
      <c r="A11" s="50" t="s">
        <v>356</v>
      </c>
      <c r="B11" s="51"/>
      <c r="C11" s="7"/>
      <c r="D11" s="7">
        <v>251890502</v>
      </c>
      <c r="E11" s="7"/>
    </row>
    <row r="12" spans="1:5" ht="15.75">
      <c r="A12" s="50" t="s">
        <v>357</v>
      </c>
      <c r="B12" s="51"/>
      <c r="C12" s="7"/>
      <c r="D12" s="7">
        <v>250000</v>
      </c>
      <c r="E12" s="7"/>
    </row>
    <row r="13" spans="1:5" ht="15.75">
      <c r="A13" s="50" t="s">
        <v>358</v>
      </c>
      <c r="B13" s="51"/>
      <c r="C13" s="7"/>
      <c r="D13" s="7"/>
      <c r="E13" s="7">
        <f>SUM(D16+D23+D26+D29+D36+D35+D42+D39+D45+D47)</f>
        <v>420870788</v>
      </c>
    </row>
    <row r="14" spans="1:5" ht="15.75">
      <c r="A14" s="47" t="s">
        <v>359</v>
      </c>
      <c r="B14" s="75"/>
      <c r="C14" s="7"/>
      <c r="D14" s="7">
        <f>D15</f>
        <v>5355</v>
      </c>
      <c r="E14" s="7"/>
    </row>
    <row r="15" spans="1:5" ht="15.75">
      <c r="A15" s="47" t="s">
        <v>360</v>
      </c>
      <c r="B15" s="75"/>
      <c r="C15" s="7"/>
      <c r="D15" s="7">
        <v>5355</v>
      </c>
      <c r="E15" s="7"/>
    </row>
    <row r="16" spans="1:5" ht="15.75">
      <c r="A16" s="50" t="s">
        <v>361</v>
      </c>
      <c r="B16" s="51"/>
      <c r="C16" s="7"/>
      <c r="D16" s="7">
        <f>SUM(C17:C22)</f>
        <v>151034</v>
      </c>
      <c r="E16" s="7"/>
    </row>
    <row r="17" spans="1:5" ht="15.75">
      <c r="A17" s="10" t="s">
        <v>362</v>
      </c>
      <c r="B17" s="6"/>
      <c r="C17" s="7">
        <v>5000</v>
      </c>
      <c r="D17" s="7"/>
      <c r="E17" s="7"/>
    </row>
    <row r="18" spans="1:5" ht="15.75">
      <c r="A18" s="10" t="s">
        <v>363</v>
      </c>
      <c r="B18" s="6"/>
      <c r="C18" s="7"/>
      <c r="D18" s="7"/>
      <c r="E18" s="7"/>
    </row>
    <row r="19" spans="1:5" ht="15.75">
      <c r="A19" s="10" t="s">
        <v>364</v>
      </c>
      <c r="B19" s="6"/>
      <c r="C19" s="7">
        <v>0</v>
      </c>
      <c r="D19" s="7"/>
      <c r="E19" s="7"/>
    </row>
    <row r="20" spans="1:5" ht="15.75">
      <c r="A20" s="10" t="s">
        <v>365</v>
      </c>
      <c r="B20" s="6"/>
      <c r="C20" s="7">
        <v>4000</v>
      </c>
      <c r="D20" s="7"/>
      <c r="E20" s="7"/>
    </row>
    <row r="21" spans="1:5" ht="15.75">
      <c r="A21" s="10" t="s">
        <v>366</v>
      </c>
      <c r="B21" s="6"/>
      <c r="C21" s="7">
        <v>142034</v>
      </c>
      <c r="D21" s="7"/>
      <c r="E21" s="7"/>
    </row>
    <row r="22" spans="1:5" ht="15.75">
      <c r="A22" s="10" t="s">
        <v>367</v>
      </c>
      <c r="B22" s="6"/>
      <c r="C22" s="7">
        <v>0</v>
      </c>
      <c r="D22" s="7"/>
      <c r="E22" s="7"/>
    </row>
    <row r="23" spans="1:5" ht="15.75">
      <c r="A23" s="50" t="s">
        <v>368</v>
      </c>
      <c r="B23" s="51"/>
      <c r="C23" s="7"/>
      <c r="D23" s="7">
        <f>SUM(C24-C25)</f>
        <v>-531568</v>
      </c>
      <c r="E23" s="7"/>
    </row>
    <row r="24" spans="1:5" ht="15.75">
      <c r="A24" s="50" t="s">
        <v>369</v>
      </c>
      <c r="B24" s="51"/>
      <c r="C24" s="7">
        <v>1490861</v>
      </c>
      <c r="D24" s="7"/>
      <c r="E24" s="7"/>
    </row>
    <row r="25" spans="1:5" ht="15.75">
      <c r="A25" s="50" t="s">
        <v>370</v>
      </c>
      <c r="B25" s="51"/>
      <c r="C25" s="7">
        <v>2022429</v>
      </c>
      <c r="D25" s="7"/>
      <c r="E25" s="7"/>
    </row>
    <row r="26" spans="1:5" ht="15.75">
      <c r="A26" s="50" t="s">
        <v>371</v>
      </c>
      <c r="B26" s="51"/>
      <c r="C26" s="7"/>
      <c r="D26" s="7">
        <f>SUM(C27-C28)</f>
        <v>0</v>
      </c>
      <c r="E26" s="7"/>
    </row>
    <row r="27" spans="1:5" ht="15.75">
      <c r="A27" s="50" t="s">
        <v>369</v>
      </c>
      <c r="B27" s="51"/>
      <c r="C27" s="7">
        <v>0</v>
      </c>
      <c r="D27" s="7"/>
      <c r="E27" s="7"/>
    </row>
    <row r="28" spans="1:5" ht="15.75">
      <c r="A28" s="50" t="s">
        <v>370</v>
      </c>
      <c r="B28" s="51"/>
      <c r="C28" s="7">
        <v>0</v>
      </c>
      <c r="D28" s="7"/>
      <c r="E28" s="7"/>
    </row>
    <row r="29" spans="1:5" ht="15.75">
      <c r="A29" s="50" t="s">
        <v>372</v>
      </c>
      <c r="B29" s="51"/>
      <c r="C29" s="7"/>
      <c r="D29" s="7">
        <f>SUM(C30:C34)</f>
        <v>67342838</v>
      </c>
      <c r="E29" s="7"/>
    </row>
    <row r="30" spans="1:5" ht="15.75">
      <c r="A30" s="66" t="s">
        <v>373</v>
      </c>
      <c r="B30" s="67"/>
      <c r="C30" s="7">
        <v>1841580</v>
      </c>
      <c r="D30" s="7"/>
      <c r="E30" s="7"/>
    </row>
    <row r="31" spans="1:5" ht="15.75">
      <c r="A31" s="50" t="s">
        <v>374</v>
      </c>
      <c r="B31" s="51"/>
      <c r="C31" s="7">
        <v>54555354</v>
      </c>
      <c r="D31" s="7"/>
      <c r="E31" s="7"/>
    </row>
    <row r="32" spans="1:5" ht="15.75">
      <c r="A32" s="50" t="s">
        <v>375</v>
      </c>
      <c r="B32" s="51"/>
      <c r="C32" s="7">
        <v>6539719</v>
      </c>
      <c r="D32" s="7"/>
      <c r="E32" s="11"/>
    </row>
    <row r="33" spans="1:5" ht="15.75">
      <c r="A33" s="50" t="s">
        <v>376</v>
      </c>
      <c r="B33" s="51"/>
      <c r="C33" s="7">
        <v>0</v>
      </c>
      <c r="D33" s="7"/>
      <c r="E33" s="11"/>
    </row>
    <row r="34" spans="1:5" ht="15.75">
      <c r="A34" s="66" t="s">
        <v>377</v>
      </c>
      <c r="B34" s="67"/>
      <c r="C34" s="7">
        <v>4406185</v>
      </c>
      <c r="D34" s="7"/>
      <c r="E34" s="11"/>
    </row>
    <row r="35" spans="1:5" ht="15.75">
      <c r="A35" s="50" t="s">
        <v>378</v>
      </c>
      <c r="B35" s="51"/>
      <c r="C35" s="7"/>
      <c r="D35" s="7">
        <v>315023023</v>
      </c>
      <c r="E35" s="11"/>
    </row>
    <row r="36" spans="1:5" ht="15.75">
      <c r="A36" s="50" t="s">
        <v>379</v>
      </c>
      <c r="B36" s="51"/>
      <c r="C36" s="7"/>
      <c r="D36" s="7">
        <f>C37-C38</f>
        <v>24169414</v>
      </c>
      <c r="E36" s="11"/>
    </row>
    <row r="37" spans="1:5" ht="15.75">
      <c r="A37" s="66" t="s">
        <v>380</v>
      </c>
      <c r="B37" s="67"/>
      <c r="C37" s="7">
        <v>71330752</v>
      </c>
      <c r="D37" s="7"/>
      <c r="E37" s="11"/>
    </row>
    <row r="38" spans="1:5" ht="15.75">
      <c r="A38" s="50" t="s">
        <v>381</v>
      </c>
      <c r="B38" s="51"/>
      <c r="C38" s="8">
        <v>47161338</v>
      </c>
      <c r="D38" s="9"/>
      <c r="E38" s="8"/>
    </row>
    <row r="39" spans="1:5" ht="15.75">
      <c r="A39" s="50" t="s">
        <v>382</v>
      </c>
      <c r="B39" s="51"/>
      <c r="C39" s="7"/>
      <c r="D39" s="7">
        <f>C40-C41</f>
        <v>0</v>
      </c>
      <c r="E39" s="7"/>
    </row>
    <row r="40" spans="1:5" ht="15.75">
      <c r="A40" s="66" t="s">
        <v>383</v>
      </c>
      <c r="B40" s="67"/>
      <c r="C40" s="7"/>
      <c r="D40" s="8"/>
      <c r="E40" s="7"/>
    </row>
    <row r="41" spans="1:5" ht="15.75">
      <c r="A41" s="50" t="s">
        <v>384</v>
      </c>
      <c r="B41" s="51"/>
      <c r="C41" s="44"/>
      <c r="D41" s="8"/>
      <c r="E41" s="7"/>
    </row>
    <row r="42" spans="1:5" ht="15.75">
      <c r="A42" s="50" t="s">
        <v>385</v>
      </c>
      <c r="B42" s="51"/>
      <c r="C42" s="7"/>
      <c r="D42" s="8">
        <f>C43-C44</f>
        <v>14716047</v>
      </c>
      <c r="E42" s="7"/>
    </row>
    <row r="43" spans="1:5" ht="15.75">
      <c r="A43" s="66" t="s">
        <v>380</v>
      </c>
      <c r="B43" s="67"/>
      <c r="C43" s="7">
        <v>37304249</v>
      </c>
      <c r="D43" s="8"/>
      <c r="E43" s="7"/>
    </row>
    <row r="44" spans="1:5" ht="15.75">
      <c r="A44" s="50" t="s">
        <v>384</v>
      </c>
      <c r="B44" s="51"/>
      <c r="C44" s="7">
        <v>22588202</v>
      </c>
      <c r="D44" s="8"/>
      <c r="E44" s="7"/>
    </row>
    <row r="45" spans="1:5" ht="15.75">
      <c r="A45" s="71" t="s">
        <v>386</v>
      </c>
      <c r="B45" s="72"/>
      <c r="C45" s="7"/>
      <c r="D45" s="7">
        <v>0</v>
      </c>
      <c r="E45" s="7"/>
    </row>
    <row r="46" spans="1:5" ht="15.75">
      <c r="A46" s="71" t="s">
        <v>387</v>
      </c>
      <c r="B46" s="73"/>
      <c r="C46" s="7">
        <v>0</v>
      </c>
      <c r="D46" s="7"/>
      <c r="E46" s="7"/>
    </row>
    <row r="47" spans="1:5" ht="15.75">
      <c r="A47" s="71" t="s">
        <v>388</v>
      </c>
      <c r="B47" s="72"/>
      <c r="C47" s="7"/>
      <c r="D47" s="7">
        <f>SUM(C48:C50)</f>
        <v>0</v>
      </c>
      <c r="E47" s="7"/>
    </row>
    <row r="48" spans="1:5" ht="15.75">
      <c r="A48" s="71" t="s">
        <v>389</v>
      </c>
      <c r="B48" s="73"/>
      <c r="C48" s="7">
        <v>0</v>
      </c>
      <c r="D48" s="7"/>
      <c r="E48" s="7"/>
    </row>
    <row r="49" spans="1:5" ht="15.75">
      <c r="A49" s="71" t="s">
        <v>390</v>
      </c>
      <c r="B49" s="73"/>
      <c r="C49" s="7">
        <v>0</v>
      </c>
      <c r="D49" s="7"/>
      <c r="E49" s="7"/>
    </row>
    <row r="50" spans="1:5" ht="15.75">
      <c r="A50" s="71" t="s">
        <v>391</v>
      </c>
      <c r="B50" s="73"/>
      <c r="C50" s="7">
        <v>0</v>
      </c>
      <c r="D50" s="7"/>
      <c r="E50" s="7"/>
    </row>
    <row r="51" spans="1:5" ht="15.75">
      <c r="A51" s="68" t="s">
        <v>392</v>
      </c>
      <c r="B51" s="69"/>
      <c r="C51" s="7" t="s">
        <v>393</v>
      </c>
      <c r="D51" s="7"/>
      <c r="E51" s="7">
        <f>SUM(E7+E13)</f>
        <v>1137670148</v>
      </c>
    </row>
    <row r="52" spans="1:5" ht="15.75">
      <c r="A52" s="70" t="s">
        <v>394</v>
      </c>
      <c r="B52" s="51"/>
      <c r="C52" s="7"/>
      <c r="D52" s="7"/>
      <c r="E52" s="7"/>
    </row>
    <row r="53" spans="1:5" ht="15.75">
      <c r="A53" s="50" t="s">
        <v>395</v>
      </c>
      <c r="B53" s="51"/>
      <c r="C53" s="7"/>
      <c r="D53" s="7"/>
      <c r="E53" s="7">
        <f>SUM(D54:D95)</f>
        <v>213254002</v>
      </c>
    </row>
    <row r="54" spans="1:5" ht="15.75">
      <c r="A54" s="50" t="s">
        <v>396</v>
      </c>
      <c r="B54" s="51"/>
      <c r="C54" s="7"/>
      <c r="D54" s="7">
        <f>SUM(C55:C59)</f>
        <v>67342838</v>
      </c>
      <c r="E54" s="7"/>
    </row>
    <row r="55" spans="1:5" ht="15.75" customHeight="1">
      <c r="A55" s="66" t="s">
        <v>373</v>
      </c>
      <c r="B55" s="67"/>
      <c r="C55" s="7">
        <v>1841580</v>
      </c>
      <c r="D55" s="7"/>
      <c r="E55" s="7"/>
    </row>
    <row r="56" spans="1:5" ht="15.75" customHeight="1">
      <c r="A56" s="50" t="s">
        <v>374</v>
      </c>
      <c r="B56" s="51"/>
      <c r="C56" s="7">
        <v>54555354</v>
      </c>
      <c r="D56" s="7"/>
      <c r="E56" s="7"/>
    </row>
    <row r="57" spans="1:5" ht="15.75" customHeight="1">
      <c r="A57" s="50" t="s">
        <v>375</v>
      </c>
      <c r="B57" s="51"/>
      <c r="C57" s="7">
        <v>6539719</v>
      </c>
      <c r="D57" s="7"/>
      <c r="E57" s="7"/>
    </row>
    <row r="58" spans="1:5" ht="15.75" customHeight="1">
      <c r="A58" s="50" t="s">
        <v>376</v>
      </c>
      <c r="B58" s="51"/>
      <c r="C58" s="7"/>
      <c r="D58" s="7"/>
      <c r="E58" s="7"/>
    </row>
    <row r="59" spans="1:5" ht="15.75" customHeight="1">
      <c r="A59" s="66" t="s">
        <v>377</v>
      </c>
      <c r="B59" s="67"/>
      <c r="C59" s="7">
        <v>4406185</v>
      </c>
      <c r="D59" s="7"/>
      <c r="E59" s="7"/>
    </row>
    <row r="60" spans="1:5" ht="16.5" customHeight="1">
      <c r="A60" s="50" t="s">
        <v>397</v>
      </c>
      <c r="B60" s="51"/>
      <c r="C60" s="7"/>
      <c r="D60" s="7">
        <f>SUM(C61:C65)</f>
        <v>151034</v>
      </c>
      <c r="E60" s="7"/>
    </row>
    <row r="61" spans="1:5" ht="16.5" customHeight="1">
      <c r="A61" s="10" t="s">
        <v>362</v>
      </c>
      <c r="B61" s="6"/>
      <c r="C61" s="7">
        <v>5000</v>
      </c>
      <c r="D61" s="7"/>
      <c r="E61" s="7"/>
    </row>
    <row r="62" spans="1:5" ht="16.5" customHeight="1">
      <c r="A62" s="10" t="s">
        <v>364</v>
      </c>
      <c r="B62" s="6"/>
      <c r="C62" s="7">
        <v>0</v>
      </c>
      <c r="D62" s="7"/>
      <c r="E62" s="7"/>
    </row>
    <row r="63" spans="1:5" ht="16.5" customHeight="1">
      <c r="A63" s="10" t="s">
        <v>365</v>
      </c>
      <c r="B63" s="6"/>
      <c r="C63" s="7">
        <v>4000</v>
      </c>
      <c r="D63" s="7"/>
      <c r="E63" s="7"/>
    </row>
    <row r="64" spans="1:5" ht="16.5" customHeight="1">
      <c r="A64" s="10" t="s">
        <v>366</v>
      </c>
      <c r="B64" s="6"/>
      <c r="C64" s="7">
        <v>142034</v>
      </c>
      <c r="D64" s="7"/>
      <c r="E64" s="7"/>
    </row>
    <row r="65" spans="1:5" ht="16.5" customHeight="1">
      <c r="A65" s="10" t="s">
        <v>367</v>
      </c>
      <c r="B65" s="6"/>
      <c r="C65" s="7">
        <v>0</v>
      </c>
      <c r="D65" s="7"/>
      <c r="E65" s="7"/>
    </row>
    <row r="66" spans="1:5" ht="16.5" customHeight="1">
      <c r="A66" s="50" t="s">
        <v>398</v>
      </c>
      <c r="B66" s="51"/>
      <c r="C66" s="7"/>
      <c r="D66" s="7">
        <f>C67-C68</f>
        <v>0</v>
      </c>
      <c r="E66" s="7"/>
    </row>
    <row r="67" spans="1:5" ht="15.75">
      <c r="A67" s="66" t="s">
        <v>399</v>
      </c>
      <c r="B67" s="67"/>
      <c r="C67" s="7"/>
      <c r="D67" s="7"/>
      <c r="E67" s="7"/>
    </row>
    <row r="68" spans="1:5" ht="15.75">
      <c r="A68" s="50" t="s">
        <v>400</v>
      </c>
      <c r="B68" s="51"/>
      <c r="C68" s="7">
        <v>0</v>
      </c>
      <c r="D68" s="7"/>
      <c r="E68" s="7"/>
    </row>
    <row r="69" spans="1:5" ht="19.5" customHeight="1">
      <c r="A69" s="50" t="s">
        <v>401</v>
      </c>
      <c r="B69" s="51"/>
      <c r="C69" s="7"/>
      <c r="D69" s="7">
        <f>SUM(C70-C71)</f>
        <v>56524726</v>
      </c>
      <c r="E69" s="12"/>
    </row>
    <row r="70" spans="1:5" ht="18.75">
      <c r="A70" s="66" t="s">
        <v>399</v>
      </c>
      <c r="B70" s="67"/>
      <c r="C70" s="7">
        <v>61362175</v>
      </c>
      <c r="D70" s="7"/>
      <c r="E70" s="13"/>
    </row>
    <row r="71" spans="1:5" ht="18.75">
      <c r="A71" s="50" t="s">
        <v>400</v>
      </c>
      <c r="B71" s="51"/>
      <c r="C71" s="7">
        <v>4837449</v>
      </c>
      <c r="D71" s="7"/>
      <c r="E71" s="12"/>
    </row>
    <row r="72" spans="1:5" ht="19.5" customHeight="1" hidden="1">
      <c r="A72" s="50" t="s">
        <v>402</v>
      </c>
      <c r="B72" s="51"/>
      <c r="C72" s="7"/>
      <c r="D72" s="7">
        <f>SUM(C73-C74)</f>
        <v>0</v>
      </c>
      <c r="E72" s="12"/>
    </row>
    <row r="73" spans="1:5" ht="18.75" hidden="1">
      <c r="A73" s="66" t="s">
        <v>403</v>
      </c>
      <c r="B73" s="67"/>
      <c r="C73" s="7"/>
      <c r="D73" s="7"/>
      <c r="E73" s="13"/>
    </row>
    <row r="74" spans="1:5" ht="18.75" hidden="1">
      <c r="A74" s="50" t="s">
        <v>400</v>
      </c>
      <c r="B74" s="51"/>
      <c r="C74" s="8"/>
      <c r="D74" s="7"/>
      <c r="E74" s="12"/>
    </row>
    <row r="75" spans="1:5" ht="18.75">
      <c r="A75" s="50" t="s">
        <v>404</v>
      </c>
      <c r="B75" s="51"/>
      <c r="C75" s="7"/>
      <c r="D75" s="7">
        <f>C76-C77</f>
        <v>32961194</v>
      </c>
      <c r="E75" s="12"/>
    </row>
    <row r="76" spans="1:5" ht="19.5" customHeight="1">
      <c r="A76" s="66" t="s">
        <v>403</v>
      </c>
      <c r="B76" s="67"/>
      <c r="C76" s="7">
        <v>58278000</v>
      </c>
      <c r="D76" s="7"/>
      <c r="E76" s="13"/>
    </row>
    <row r="77" spans="1:5" ht="18.75">
      <c r="A77" s="50" t="s">
        <v>400</v>
      </c>
      <c r="B77" s="51"/>
      <c r="C77" s="7">
        <v>25316806</v>
      </c>
      <c r="D77" s="7"/>
      <c r="E77" s="12"/>
    </row>
    <row r="78" spans="1:5" ht="15.75">
      <c r="A78" s="50" t="s">
        <v>405</v>
      </c>
      <c r="B78" s="51"/>
      <c r="C78" s="7"/>
      <c r="D78" s="7">
        <f>SUM(C79:C84)</f>
        <v>24254605</v>
      </c>
      <c r="E78" s="7"/>
    </row>
    <row r="79" spans="1:5" ht="15.75">
      <c r="A79" s="74" t="s">
        <v>406</v>
      </c>
      <c r="B79" s="45"/>
      <c r="C79" s="7">
        <v>1987482</v>
      </c>
      <c r="D79" s="7"/>
      <c r="E79" s="7"/>
    </row>
    <row r="80" spans="1:5" ht="15.75">
      <c r="A80" s="74" t="s">
        <v>407</v>
      </c>
      <c r="B80" s="45"/>
      <c r="C80" s="7">
        <v>0</v>
      </c>
      <c r="D80" s="7"/>
      <c r="E80" s="7"/>
    </row>
    <row r="81" spans="1:5" ht="18.75">
      <c r="A81" s="46" t="s">
        <v>408</v>
      </c>
      <c r="B81" s="45"/>
      <c r="C81" s="7">
        <v>15111680</v>
      </c>
      <c r="D81" s="16"/>
      <c r="E81" s="16"/>
    </row>
    <row r="82" spans="1:5" ht="15.75">
      <c r="A82" s="46" t="s">
        <v>409</v>
      </c>
      <c r="B82" s="45"/>
      <c r="C82" s="7">
        <v>1241585</v>
      </c>
      <c r="D82" s="7"/>
      <c r="E82" s="7"/>
    </row>
    <row r="83" spans="1:5" ht="15.75">
      <c r="A83" s="46" t="s">
        <v>410</v>
      </c>
      <c r="B83" s="45"/>
      <c r="C83" s="7">
        <v>210816</v>
      </c>
      <c r="D83" s="7"/>
      <c r="E83" s="7"/>
    </row>
    <row r="84" spans="1:5" ht="15.75">
      <c r="A84" s="46" t="s">
        <v>411</v>
      </c>
      <c r="B84" s="45"/>
      <c r="C84" s="7">
        <v>5703042</v>
      </c>
      <c r="D84" s="7"/>
      <c r="E84" s="7"/>
    </row>
    <row r="85" spans="1:5" ht="15.75">
      <c r="A85" s="50" t="s">
        <v>412</v>
      </c>
      <c r="B85" s="51"/>
      <c r="C85" s="7"/>
      <c r="D85" s="7">
        <f>SUM(C86:C87)</f>
        <v>0</v>
      </c>
      <c r="E85" s="7"/>
    </row>
    <row r="86" spans="1:5" ht="15.75">
      <c r="A86" s="14" t="s">
        <v>414</v>
      </c>
      <c r="B86" s="6"/>
      <c r="C86" s="7"/>
      <c r="D86" s="7"/>
      <c r="E86" s="7"/>
    </row>
    <row r="87" spans="1:5" ht="15.75">
      <c r="A87" s="14" t="s">
        <v>475</v>
      </c>
      <c r="B87" s="15"/>
      <c r="C87" s="7"/>
      <c r="D87" s="7"/>
      <c r="E87" s="7"/>
    </row>
    <row r="88" spans="1:5" ht="15.75">
      <c r="A88" s="50" t="s">
        <v>415</v>
      </c>
      <c r="B88" s="51"/>
      <c r="C88" s="7"/>
      <c r="D88" s="7">
        <f>SUM(C89:C94)</f>
        <v>32019605</v>
      </c>
      <c r="E88" s="7"/>
    </row>
    <row r="89" spans="1:5" ht="15.75">
      <c r="A89" s="14" t="s">
        <v>476</v>
      </c>
      <c r="B89" s="6"/>
      <c r="C89" s="7">
        <v>296039</v>
      </c>
      <c r="D89" s="7"/>
      <c r="E89" s="7"/>
    </row>
    <row r="90" spans="1:5" ht="15.75">
      <c r="A90" s="14" t="s">
        <v>413</v>
      </c>
      <c r="B90" s="6"/>
      <c r="C90" s="7">
        <v>97000</v>
      </c>
      <c r="D90" s="7"/>
      <c r="E90" s="7"/>
    </row>
    <row r="91" spans="1:5" ht="15.75">
      <c r="A91" s="14" t="s">
        <v>477</v>
      </c>
      <c r="B91" s="6"/>
      <c r="C91" s="7">
        <v>1068961</v>
      </c>
      <c r="D91" s="7"/>
      <c r="E91" s="7"/>
    </row>
    <row r="92" spans="1:5" ht="15.75">
      <c r="A92" s="14" t="s">
        <v>414</v>
      </c>
      <c r="B92" s="6"/>
      <c r="C92" s="7">
        <v>1317028</v>
      </c>
      <c r="D92" s="7"/>
      <c r="E92" s="7"/>
    </row>
    <row r="93" spans="1:5" ht="15.75">
      <c r="A93" s="14" t="s">
        <v>479</v>
      </c>
      <c r="B93" s="6"/>
      <c r="C93" s="7">
        <v>322345</v>
      </c>
      <c r="D93" s="7"/>
      <c r="E93" s="7"/>
    </row>
    <row r="94" spans="1:5" ht="15.75">
      <c r="A94" s="14" t="s">
        <v>478</v>
      </c>
      <c r="B94" s="15"/>
      <c r="C94" s="7">
        <v>28918232</v>
      </c>
      <c r="D94" s="7"/>
      <c r="E94" s="7"/>
    </row>
    <row r="95" spans="1:5" ht="15.75">
      <c r="A95" s="71" t="s">
        <v>416</v>
      </c>
      <c r="B95" s="72"/>
      <c r="C95" s="7"/>
      <c r="D95" s="7">
        <v>0</v>
      </c>
      <c r="E95" s="7"/>
    </row>
    <row r="96" spans="1:5" ht="15.75">
      <c r="A96" s="50" t="s">
        <v>417</v>
      </c>
      <c r="B96" s="51"/>
      <c r="C96" s="7"/>
      <c r="D96" s="8"/>
      <c r="E96" s="7">
        <f>SUM(D97:D101)</f>
        <v>924416146</v>
      </c>
    </row>
    <row r="97" spans="1:5" ht="15.75">
      <c r="A97" s="52" t="s">
        <v>353</v>
      </c>
      <c r="B97" s="53"/>
      <c r="C97" s="7"/>
      <c r="D97" s="8">
        <v>9562782</v>
      </c>
      <c r="E97" s="8"/>
    </row>
    <row r="98" spans="1:5" ht="15.75">
      <c r="A98" s="52" t="s">
        <v>354</v>
      </c>
      <c r="B98" s="53"/>
      <c r="C98" s="7"/>
      <c r="D98" s="8">
        <v>348842220</v>
      </c>
      <c r="E98" s="8"/>
    </row>
    <row r="99" spans="1:5" ht="15.75">
      <c r="A99" s="52" t="s">
        <v>355</v>
      </c>
      <c r="B99" s="53"/>
      <c r="C99" s="7"/>
      <c r="D99" s="7">
        <v>382849149</v>
      </c>
      <c r="E99" s="7"/>
    </row>
    <row r="100" spans="1:5" ht="15.75">
      <c r="A100" s="50" t="s">
        <v>356</v>
      </c>
      <c r="B100" s="51"/>
      <c r="C100" s="7"/>
      <c r="D100" s="7">
        <v>182911995</v>
      </c>
      <c r="E100" s="7"/>
    </row>
    <row r="101" spans="1:5" ht="15.75">
      <c r="A101" s="50" t="s">
        <v>418</v>
      </c>
      <c r="B101" s="51"/>
      <c r="C101" s="7"/>
      <c r="D101" s="7">
        <v>250000</v>
      </c>
      <c r="E101" s="7"/>
    </row>
    <row r="102" spans="1:5" ht="16.5" thickBot="1">
      <c r="A102" s="76" t="s">
        <v>419</v>
      </c>
      <c r="B102" s="77"/>
      <c r="C102" s="17"/>
      <c r="D102" s="18"/>
      <c r="E102" s="18">
        <f>SUM(E53+E96)</f>
        <v>1137670148</v>
      </c>
    </row>
    <row r="103" spans="1:5" ht="15.75">
      <c r="A103" s="19"/>
      <c r="B103" s="19"/>
      <c r="C103" s="20"/>
      <c r="D103" s="20"/>
      <c r="E103" s="20"/>
    </row>
  </sheetData>
  <mergeCells count="83">
    <mergeCell ref="A14:B14"/>
    <mergeCell ref="A15:B15"/>
    <mergeCell ref="A102:B102"/>
    <mergeCell ref="A98:B98"/>
    <mergeCell ref="A99:B99"/>
    <mergeCell ref="A100:B100"/>
    <mergeCell ref="A101:B101"/>
    <mergeCell ref="A84:B84"/>
    <mergeCell ref="A88:B88"/>
    <mergeCell ref="A96:B96"/>
    <mergeCell ref="A97:B97"/>
    <mergeCell ref="A80:B80"/>
    <mergeCell ref="A81:B81"/>
    <mergeCell ref="A82:B82"/>
    <mergeCell ref="A83:B83"/>
    <mergeCell ref="A95:B95"/>
    <mergeCell ref="A85:B85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59:B59"/>
    <mergeCell ref="A60:B60"/>
    <mergeCell ref="A66:B66"/>
    <mergeCell ref="A67:B67"/>
    <mergeCell ref="A54:B54"/>
    <mergeCell ref="A55:B55"/>
    <mergeCell ref="A56:B56"/>
    <mergeCell ref="A58:B58"/>
    <mergeCell ref="A57:B57"/>
    <mergeCell ref="A44:B44"/>
    <mergeCell ref="A51:B51"/>
    <mergeCell ref="A52:B52"/>
    <mergeCell ref="A53:B53"/>
    <mergeCell ref="A45:B45"/>
    <mergeCell ref="A46:B46"/>
    <mergeCell ref="A47:B47"/>
    <mergeCell ref="A48:B48"/>
    <mergeCell ref="A49:B49"/>
    <mergeCell ref="A50:B50"/>
    <mergeCell ref="A39:B39"/>
    <mergeCell ref="A41:B41"/>
    <mergeCell ref="A42:B42"/>
    <mergeCell ref="A43:B43"/>
    <mergeCell ref="A40:B40"/>
    <mergeCell ref="A35:B35"/>
    <mergeCell ref="A36:B36"/>
    <mergeCell ref="A37:B37"/>
    <mergeCell ref="A38:B38"/>
    <mergeCell ref="A30:B30"/>
    <mergeCell ref="A31:B31"/>
    <mergeCell ref="A32:B32"/>
    <mergeCell ref="A34:B34"/>
    <mergeCell ref="A33:B33"/>
    <mergeCell ref="A26:B26"/>
    <mergeCell ref="A27:B27"/>
    <mergeCell ref="A28:B28"/>
    <mergeCell ref="A29:B29"/>
    <mergeCell ref="A16:B16"/>
    <mergeCell ref="A23:B23"/>
    <mergeCell ref="A24:B24"/>
    <mergeCell ref="A25:B25"/>
    <mergeCell ref="A10:B10"/>
    <mergeCell ref="A11:B11"/>
    <mergeCell ref="A12:B12"/>
    <mergeCell ref="A13:B13"/>
    <mergeCell ref="A1:E1"/>
    <mergeCell ref="A2:E2"/>
    <mergeCell ref="A3:E3"/>
    <mergeCell ref="A4:B5"/>
    <mergeCell ref="C4:E4"/>
    <mergeCell ref="A6:B6"/>
    <mergeCell ref="A7:B7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2011-03-10T06:08:27Z</cp:lastPrinted>
  <dcterms:created xsi:type="dcterms:W3CDTF">2008-02-10T07:21:53Z</dcterms:created>
  <dcterms:modified xsi:type="dcterms:W3CDTF">2013-01-01T04:21:43Z</dcterms:modified>
  <cp:category/>
  <cp:version/>
  <cp:contentType/>
  <cp:contentStatus/>
</cp:coreProperties>
</file>